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ente\Desktop\Vincent Eloise\"/>
    </mc:Choice>
  </mc:AlternateContent>
  <xr:revisionPtr revIDLastSave="0" documentId="8_{6FBCA486-761E-49C1-AEB2-26A497850D9F}" xr6:coauthVersionLast="47" xr6:coauthVersionMax="47" xr10:uidLastSave="{00000000-0000-0000-0000-000000000000}"/>
  <workbookProtection workbookPassword="E567" lockStructure="1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</sheets>
  <externalReferences>
    <externalReference r:id="rId3"/>
  </externalReferences>
  <definedNames>
    <definedName name="ListeCodes">[1]Tableau!$B$46:$B$51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U64" i="2" l="1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V10" i="1"/>
  <c r="V13" i="1"/>
  <c r="V14" i="1"/>
  <c r="V15" i="1"/>
  <c r="V16" i="1"/>
  <c r="V17" i="1"/>
  <c r="V18" i="1"/>
  <c r="V20" i="1"/>
  <c r="V21" i="1"/>
  <c r="V22" i="1"/>
  <c r="V23" i="1"/>
  <c r="V24" i="1"/>
  <c r="V9" i="1"/>
  <c r="U7" i="2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8" i="1"/>
  <c r="U17" i="1"/>
  <c r="U16" i="1"/>
  <c r="U15" i="1"/>
  <c r="U14" i="1"/>
  <c r="U13" i="1"/>
  <c r="U10" i="1"/>
  <c r="U9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64" i="2" l="1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L96" i="1" l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N47" i="1" s="1"/>
  <c r="O47" i="1" s="1"/>
  <c r="K47" i="1"/>
  <c r="L46" i="1"/>
  <c r="N46" i="1" s="1"/>
  <c r="O46" i="1" s="1"/>
  <c r="K46" i="1"/>
  <c r="L45" i="1"/>
  <c r="N45" i="1" s="1"/>
  <c r="O45" i="1" s="1"/>
  <c r="K45" i="1"/>
  <c r="L44" i="1"/>
  <c r="N44" i="1" s="1"/>
  <c r="O44" i="1" s="1"/>
  <c r="K44" i="1"/>
  <c r="L43" i="1"/>
  <c r="N43" i="1" s="1"/>
  <c r="K43" i="1"/>
  <c r="L42" i="1"/>
  <c r="K42" i="1"/>
  <c r="L41" i="1"/>
  <c r="K41" i="1"/>
  <c r="L40" i="1"/>
  <c r="K40" i="1"/>
  <c r="L39" i="1"/>
  <c r="N39" i="1" s="1"/>
  <c r="K39" i="1"/>
  <c r="L38" i="1"/>
  <c r="K38" i="1"/>
  <c r="T39" i="1" l="1"/>
  <c r="S39" i="1"/>
  <c r="T41" i="1"/>
  <c r="S41" i="1"/>
  <c r="T38" i="1"/>
  <c r="S38" i="1"/>
  <c r="T40" i="1"/>
  <c r="S40" i="1"/>
  <c r="T47" i="1"/>
  <c r="S47" i="1"/>
  <c r="T51" i="1"/>
  <c r="S51" i="1"/>
  <c r="T53" i="1"/>
  <c r="S53" i="1"/>
  <c r="T57" i="1"/>
  <c r="S57" i="1"/>
  <c r="T61" i="1"/>
  <c r="S61" i="1"/>
  <c r="T65" i="1"/>
  <c r="S65" i="1"/>
  <c r="T69" i="1"/>
  <c r="S69" i="1"/>
  <c r="T73" i="1"/>
  <c r="S73" i="1"/>
  <c r="T75" i="1"/>
  <c r="S75" i="1"/>
  <c r="T79" i="1"/>
  <c r="S79" i="1"/>
  <c r="T81" i="1"/>
  <c r="S81" i="1"/>
  <c r="T85" i="1"/>
  <c r="S85" i="1"/>
  <c r="T87" i="1"/>
  <c r="S87" i="1"/>
  <c r="T89" i="1"/>
  <c r="S89" i="1"/>
  <c r="T91" i="1"/>
  <c r="S91" i="1"/>
  <c r="T93" i="1"/>
  <c r="S93" i="1"/>
  <c r="T42" i="1"/>
  <c r="S42" i="1"/>
  <c r="T44" i="1"/>
  <c r="S44" i="1"/>
  <c r="T46" i="1"/>
  <c r="S46" i="1"/>
  <c r="T48" i="1"/>
  <c r="S48" i="1"/>
  <c r="T50" i="1"/>
  <c r="S50" i="1"/>
  <c r="T52" i="1"/>
  <c r="S52" i="1"/>
  <c r="T54" i="1"/>
  <c r="S54" i="1"/>
  <c r="S56" i="1"/>
  <c r="T56" i="1"/>
  <c r="T58" i="1"/>
  <c r="S58" i="1"/>
  <c r="S60" i="1"/>
  <c r="T60" i="1"/>
  <c r="T62" i="1"/>
  <c r="S62" i="1"/>
  <c r="S64" i="1"/>
  <c r="T64" i="1"/>
  <c r="T66" i="1"/>
  <c r="S66" i="1"/>
  <c r="S68" i="1"/>
  <c r="T68" i="1"/>
  <c r="T70" i="1"/>
  <c r="S70" i="1"/>
  <c r="S72" i="1"/>
  <c r="T72" i="1"/>
  <c r="T74" i="1"/>
  <c r="S74" i="1"/>
  <c r="T76" i="1"/>
  <c r="S76" i="1"/>
  <c r="S78" i="1"/>
  <c r="T78" i="1"/>
  <c r="T80" i="1"/>
  <c r="S80" i="1"/>
  <c r="S82" i="1"/>
  <c r="T82" i="1"/>
  <c r="T84" i="1"/>
  <c r="S84" i="1"/>
  <c r="S86" i="1"/>
  <c r="T86" i="1"/>
  <c r="T88" i="1"/>
  <c r="S88" i="1"/>
  <c r="T90" i="1"/>
  <c r="S90" i="1"/>
  <c r="T92" i="1"/>
  <c r="S92" i="1"/>
  <c r="T94" i="1"/>
  <c r="S94" i="1"/>
  <c r="S96" i="1"/>
  <c r="T96" i="1"/>
  <c r="T43" i="1"/>
  <c r="S43" i="1"/>
  <c r="T45" i="1"/>
  <c r="S45" i="1"/>
  <c r="T49" i="1"/>
  <c r="S49" i="1"/>
  <c r="T55" i="1"/>
  <c r="S55" i="1"/>
  <c r="T59" i="1"/>
  <c r="S59" i="1"/>
  <c r="T63" i="1"/>
  <c r="S63" i="1"/>
  <c r="T67" i="1"/>
  <c r="S67" i="1"/>
  <c r="T71" i="1"/>
  <c r="S71" i="1"/>
  <c r="T77" i="1"/>
  <c r="S77" i="1"/>
  <c r="T83" i="1"/>
  <c r="S83" i="1"/>
  <c r="T95" i="1"/>
  <c r="S95" i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38" i="1"/>
  <c r="O38" i="1" s="1"/>
  <c r="N42" i="1"/>
  <c r="O42" i="1" s="1"/>
  <c r="N41" i="1"/>
  <c r="O41" i="1" s="1"/>
  <c r="O39" i="1"/>
  <c r="N40" i="1"/>
  <c r="O40" i="1" s="1"/>
  <c r="O43" i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L63" i="2" l="1"/>
  <c r="N63" i="2" s="1"/>
  <c r="O63" i="2" s="1"/>
  <c r="K63" i="2"/>
  <c r="L62" i="2"/>
  <c r="K62" i="2"/>
  <c r="L61" i="2"/>
  <c r="N61" i="2" s="1"/>
  <c r="O61" i="2" s="1"/>
  <c r="K61" i="2"/>
  <c r="L60" i="2"/>
  <c r="K60" i="2"/>
  <c r="L59" i="2"/>
  <c r="N59" i="2" s="1"/>
  <c r="O59" i="2" s="1"/>
  <c r="K59" i="2"/>
  <c r="L58" i="2"/>
  <c r="N58" i="2" s="1"/>
  <c r="K58" i="2"/>
  <c r="L57" i="2"/>
  <c r="N57" i="2" s="1"/>
  <c r="O57" i="2" s="1"/>
  <c r="K57" i="2"/>
  <c r="L56" i="2"/>
  <c r="N56" i="2" s="1"/>
  <c r="K56" i="2"/>
  <c r="L55" i="2"/>
  <c r="N55" i="2" s="1"/>
  <c r="O55" i="2" s="1"/>
  <c r="K55" i="2"/>
  <c r="L54" i="2"/>
  <c r="K54" i="2"/>
  <c r="L53" i="2"/>
  <c r="K53" i="2"/>
  <c r="L52" i="2"/>
  <c r="K52" i="2"/>
  <c r="L51" i="2"/>
  <c r="K51" i="2"/>
  <c r="L50" i="2"/>
  <c r="N50" i="2" s="1"/>
  <c r="K50" i="2"/>
  <c r="L49" i="2"/>
  <c r="N49" i="2" s="1"/>
  <c r="K49" i="2"/>
  <c r="L48" i="2"/>
  <c r="K48" i="2"/>
  <c r="L47" i="2"/>
  <c r="N47" i="2" s="1"/>
  <c r="K47" i="2"/>
  <c r="L46" i="2"/>
  <c r="K46" i="2"/>
  <c r="L45" i="2"/>
  <c r="N45" i="2" s="1"/>
  <c r="K45" i="2"/>
  <c r="L44" i="2"/>
  <c r="K44" i="2"/>
  <c r="L43" i="2"/>
  <c r="N43" i="2" s="1"/>
  <c r="K43" i="2"/>
  <c r="L42" i="2"/>
  <c r="N42" i="2" s="1"/>
  <c r="O42" i="2" s="1"/>
  <c r="K42" i="2"/>
  <c r="L41" i="2"/>
  <c r="N41" i="2" s="1"/>
  <c r="K41" i="2"/>
  <c r="L40" i="2"/>
  <c r="N40" i="2" s="1"/>
  <c r="K40" i="2"/>
  <c r="L39" i="2"/>
  <c r="N39" i="2" s="1"/>
  <c r="O39" i="2" s="1"/>
  <c r="K39" i="2"/>
  <c r="L38" i="2"/>
  <c r="N38" i="2" s="1"/>
  <c r="O38" i="2" s="1"/>
  <c r="K38" i="2"/>
  <c r="L37" i="2"/>
  <c r="N37" i="2" s="1"/>
  <c r="K37" i="2"/>
  <c r="L36" i="2"/>
  <c r="N36" i="2" s="1"/>
  <c r="O36" i="2" s="1"/>
  <c r="K36" i="2"/>
  <c r="P65" i="2"/>
  <c r="P99" i="1" s="1"/>
  <c r="P98" i="1"/>
  <c r="L64" i="2"/>
  <c r="N64" i="2" s="1"/>
  <c r="K12" i="1"/>
  <c r="T12" i="1" s="1"/>
  <c r="K13" i="1"/>
  <c r="T13" i="1" s="1"/>
  <c r="K14" i="1"/>
  <c r="T14" i="1" s="1"/>
  <c r="K15" i="1"/>
  <c r="T15" i="1" s="1"/>
  <c r="K16" i="1"/>
  <c r="T16" i="1" s="1"/>
  <c r="K17" i="1"/>
  <c r="T17" i="1" s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T30" i="1" s="1"/>
  <c r="K31" i="1"/>
  <c r="K32" i="1"/>
  <c r="K33" i="1"/>
  <c r="K34" i="1"/>
  <c r="K35" i="1"/>
  <c r="K36" i="1"/>
  <c r="K37" i="1"/>
  <c r="L10" i="1"/>
  <c r="N10" i="1" s="1"/>
  <c r="L11" i="1"/>
  <c r="L12" i="1"/>
  <c r="N12" i="1" s="1"/>
  <c r="O12" i="1" s="1"/>
  <c r="L13" i="1"/>
  <c r="L14" i="1"/>
  <c r="N14" i="1" s="1"/>
  <c r="O14" i="1" s="1"/>
  <c r="L15" i="1"/>
  <c r="N15" i="1" s="1"/>
  <c r="O15" i="1" s="1"/>
  <c r="L16" i="1"/>
  <c r="N16" i="1" s="1"/>
  <c r="O16" i="1" s="1"/>
  <c r="L17" i="1"/>
  <c r="N17" i="1" s="1"/>
  <c r="L18" i="1"/>
  <c r="N18" i="1" s="1"/>
  <c r="O18" i="1" s="1"/>
  <c r="L19" i="1"/>
  <c r="N19" i="1" s="1"/>
  <c r="O19" i="1" s="1"/>
  <c r="L20" i="1"/>
  <c r="N20" i="1" s="1"/>
  <c r="L21" i="1"/>
  <c r="N21" i="1" s="1"/>
  <c r="O21" i="1" s="1"/>
  <c r="L22" i="1"/>
  <c r="N22" i="1" s="1"/>
  <c r="L23" i="1"/>
  <c r="L24" i="1"/>
  <c r="N24" i="1" s="1"/>
  <c r="L25" i="1"/>
  <c r="N25" i="1" s="1"/>
  <c r="L26" i="1"/>
  <c r="N26" i="1" s="1"/>
  <c r="L27" i="1"/>
  <c r="N27" i="1" s="1"/>
  <c r="O27" i="1" s="1"/>
  <c r="L28" i="1"/>
  <c r="N28" i="1" s="1"/>
  <c r="O28" i="1" s="1"/>
  <c r="L9" i="1"/>
  <c r="N9" i="1" s="1"/>
  <c r="G65" i="2"/>
  <c r="G99" i="1" s="1"/>
  <c r="H65" i="2"/>
  <c r="H99" i="1" s="1"/>
  <c r="I65" i="2"/>
  <c r="I99" i="1" s="1"/>
  <c r="J65" i="2"/>
  <c r="J99" i="1" s="1"/>
  <c r="F65" i="2"/>
  <c r="F99" i="1" s="1"/>
  <c r="G98" i="1"/>
  <c r="K64" i="2"/>
  <c r="L35" i="2"/>
  <c r="N35" i="2" s="1"/>
  <c r="O35" i="2" s="1"/>
  <c r="K35" i="2"/>
  <c r="L34" i="2"/>
  <c r="N34" i="2" s="1"/>
  <c r="O34" i="2" s="1"/>
  <c r="K34" i="2"/>
  <c r="L33" i="2"/>
  <c r="N33" i="2" s="1"/>
  <c r="O33" i="2" s="1"/>
  <c r="K33" i="2"/>
  <c r="L32" i="2"/>
  <c r="N32" i="2" s="1"/>
  <c r="K32" i="2"/>
  <c r="L31" i="2"/>
  <c r="N31" i="2" s="1"/>
  <c r="O31" i="2" s="1"/>
  <c r="K31" i="2"/>
  <c r="L30" i="2"/>
  <c r="N30" i="2" s="1"/>
  <c r="O30" i="2" s="1"/>
  <c r="K30" i="2"/>
  <c r="L29" i="2"/>
  <c r="N29" i="2" s="1"/>
  <c r="O29" i="2" s="1"/>
  <c r="K29" i="2"/>
  <c r="L28" i="2"/>
  <c r="K28" i="2"/>
  <c r="L27" i="2"/>
  <c r="N27" i="2" s="1"/>
  <c r="O27" i="2" s="1"/>
  <c r="K27" i="2"/>
  <c r="L26" i="2"/>
  <c r="N26" i="2" s="1"/>
  <c r="K26" i="2"/>
  <c r="L25" i="2"/>
  <c r="N25" i="2" s="1"/>
  <c r="O25" i="2" s="1"/>
  <c r="K25" i="2"/>
  <c r="L24" i="2"/>
  <c r="N24" i="2" s="1"/>
  <c r="O24" i="2" s="1"/>
  <c r="K24" i="2"/>
  <c r="L23" i="2"/>
  <c r="N23" i="2" s="1"/>
  <c r="O23" i="2" s="1"/>
  <c r="K23" i="2"/>
  <c r="L22" i="2"/>
  <c r="K22" i="2"/>
  <c r="L21" i="2"/>
  <c r="N21" i="2" s="1"/>
  <c r="O21" i="2" s="1"/>
  <c r="K21" i="2"/>
  <c r="L20" i="2"/>
  <c r="N20" i="2" s="1"/>
  <c r="O20" i="2" s="1"/>
  <c r="K20" i="2"/>
  <c r="L19" i="2"/>
  <c r="N19" i="2" s="1"/>
  <c r="K19" i="2"/>
  <c r="L18" i="2"/>
  <c r="N18" i="2" s="1"/>
  <c r="O18" i="2" s="1"/>
  <c r="K18" i="2"/>
  <c r="L17" i="2"/>
  <c r="N17" i="2" s="1"/>
  <c r="K17" i="2"/>
  <c r="L16" i="2"/>
  <c r="N16" i="2" s="1"/>
  <c r="O16" i="2" s="1"/>
  <c r="K16" i="2"/>
  <c r="L15" i="2"/>
  <c r="K15" i="2"/>
  <c r="L14" i="2"/>
  <c r="N14" i="2" s="1"/>
  <c r="O14" i="2" s="1"/>
  <c r="K14" i="2"/>
  <c r="L13" i="2"/>
  <c r="N13" i="2" s="1"/>
  <c r="O13" i="2" s="1"/>
  <c r="K13" i="2"/>
  <c r="L12" i="2"/>
  <c r="N12" i="2" s="1"/>
  <c r="O12" i="2" s="1"/>
  <c r="K12" i="2"/>
  <c r="L11" i="2"/>
  <c r="N11" i="2" s="1"/>
  <c r="K11" i="2"/>
  <c r="L10" i="2"/>
  <c r="K10" i="2"/>
  <c r="L9" i="2"/>
  <c r="K9" i="2"/>
  <c r="L8" i="2"/>
  <c r="K8" i="2"/>
  <c r="L7" i="2"/>
  <c r="N7" i="2" s="1"/>
  <c r="K7" i="2"/>
  <c r="K10" i="1"/>
  <c r="K11" i="1"/>
  <c r="T11" i="1" s="1"/>
  <c r="K97" i="1"/>
  <c r="K9" i="1"/>
  <c r="L29" i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L34" i="1"/>
  <c r="L35" i="1"/>
  <c r="N35" i="1" s="1"/>
  <c r="O35" i="1" s="1"/>
  <c r="L36" i="1"/>
  <c r="N36" i="1" s="1"/>
  <c r="O36" i="1" s="1"/>
  <c r="L37" i="1"/>
  <c r="N37" i="1" s="1"/>
  <c r="L97" i="1"/>
  <c r="N97" i="1" s="1"/>
  <c r="O97" i="1" s="1"/>
  <c r="F98" i="1"/>
  <c r="H98" i="1"/>
  <c r="I98" i="1"/>
  <c r="J98" i="1"/>
  <c r="N44" i="2"/>
  <c r="O44" i="2" s="1"/>
  <c r="U12" i="1" l="1"/>
  <c r="V12" i="1"/>
  <c r="S30" i="1"/>
  <c r="T7" i="2"/>
  <c r="S7" i="2"/>
  <c r="T97" i="1"/>
  <c r="S97" i="1"/>
  <c r="V11" i="1"/>
  <c r="U11" i="1"/>
  <c r="T10" i="1"/>
  <c r="V65" i="2"/>
  <c r="V99" i="1" s="1"/>
  <c r="U65" i="2"/>
  <c r="U99" i="1" s="1"/>
  <c r="S15" i="2"/>
  <c r="T15" i="2"/>
  <c r="T17" i="2"/>
  <c r="S17" i="2"/>
  <c r="T19" i="2"/>
  <c r="S19" i="2"/>
  <c r="S21" i="2"/>
  <c r="T21" i="2"/>
  <c r="T23" i="2"/>
  <c r="S23" i="2"/>
  <c r="T25" i="2"/>
  <c r="S25" i="2"/>
  <c r="T27" i="2"/>
  <c r="S27" i="2"/>
  <c r="T29" i="2"/>
  <c r="S29" i="2"/>
  <c r="S31" i="2"/>
  <c r="T31" i="2"/>
  <c r="T33" i="2"/>
  <c r="S33" i="2"/>
  <c r="T35" i="2"/>
  <c r="S35" i="2"/>
  <c r="T36" i="2"/>
  <c r="S36" i="2"/>
  <c r="T38" i="2"/>
  <c r="S38" i="2"/>
  <c r="T40" i="2"/>
  <c r="S40" i="2"/>
  <c r="S42" i="2"/>
  <c r="T42" i="2"/>
  <c r="S44" i="2"/>
  <c r="T44" i="2"/>
  <c r="T46" i="2"/>
  <c r="S46" i="2"/>
  <c r="T48" i="2"/>
  <c r="S48" i="2"/>
  <c r="S50" i="2"/>
  <c r="T50" i="2"/>
  <c r="T52" i="2"/>
  <c r="S52" i="2"/>
  <c r="T54" i="2"/>
  <c r="S54" i="2"/>
  <c r="T56" i="2"/>
  <c r="S56" i="2"/>
  <c r="S58" i="2"/>
  <c r="T58" i="2"/>
  <c r="S60" i="2"/>
  <c r="T60" i="2"/>
  <c r="T62" i="2"/>
  <c r="S62" i="2"/>
  <c r="S14" i="2"/>
  <c r="T14" i="2"/>
  <c r="T16" i="2"/>
  <c r="S16" i="2"/>
  <c r="S18" i="2"/>
  <c r="T18" i="2"/>
  <c r="T20" i="2"/>
  <c r="S20" i="2"/>
  <c r="T22" i="2"/>
  <c r="S22" i="2"/>
  <c r="T24" i="2"/>
  <c r="S24" i="2"/>
  <c r="S26" i="2"/>
  <c r="T26" i="2"/>
  <c r="T28" i="2"/>
  <c r="S28" i="2"/>
  <c r="S30" i="2"/>
  <c r="T30" i="2"/>
  <c r="S32" i="2"/>
  <c r="T32" i="2"/>
  <c r="T34" i="2"/>
  <c r="S34" i="2"/>
  <c r="T64" i="2"/>
  <c r="S64" i="2"/>
  <c r="S37" i="2"/>
  <c r="T37" i="2"/>
  <c r="S39" i="2"/>
  <c r="T39" i="2"/>
  <c r="T41" i="2"/>
  <c r="S41" i="2"/>
  <c r="T43" i="2"/>
  <c r="S43" i="2"/>
  <c r="T45" i="2"/>
  <c r="S45" i="2"/>
  <c r="T47" i="2"/>
  <c r="S47" i="2"/>
  <c r="S49" i="2"/>
  <c r="T49" i="2"/>
  <c r="S51" i="2"/>
  <c r="T51" i="2"/>
  <c r="T53" i="2"/>
  <c r="S53" i="2"/>
  <c r="T55" i="2"/>
  <c r="S55" i="2"/>
  <c r="T57" i="2"/>
  <c r="S57" i="2"/>
  <c r="T59" i="2"/>
  <c r="S59" i="2"/>
  <c r="S61" i="2"/>
  <c r="T61" i="2"/>
  <c r="T63" i="2"/>
  <c r="S63" i="2"/>
  <c r="O33" i="1"/>
  <c r="S35" i="1"/>
  <c r="T35" i="1"/>
  <c r="S31" i="1"/>
  <c r="T31" i="1"/>
  <c r="S28" i="1"/>
  <c r="T28" i="1"/>
  <c r="S24" i="1"/>
  <c r="T24" i="1"/>
  <c r="S20" i="1"/>
  <c r="T20" i="1"/>
  <c r="S34" i="1"/>
  <c r="T34" i="1"/>
  <c r="S27" i="1"/>
  <c r="T27" i="1"/>
  <c r="S23" i="1"/>
  <c r="T23" i="1"/>
  <c r="S37" i="1"/>
  <c r="T37" i="1"/>
  <c r="S33" i="1"/>
  <c r="T33" i="1"/>
  <c r="S26" i="1"/>
  <c r="T26" i="1"/>
  <c r="S22" i="1"/>
  <c r="T22" i="1"/>
  <c r="S36" i="1"/>
  <c r="T36" i="1"/>
  <c r="S32" i="1"/>
  <c r="T32" i="1"/>
  <c r="S29" i="1"/>
  <c r="T29" i="1"/>
  <c r="S25" i="1"/>
  <c r="T25" i="1"/>
  <c r="S21" i="1"/>
  <c r="T21" i="1"/>
  <c r="S9" i="1"/>
  <c r="T9" i="1"/>
  <c r="S19" i="1"/>
  <c r="T19" i="1"/>
  <c r="S18" i="1"/>
  <c r="T18" i="1"/>
  <c r="J100" i="1"/>
  <c r="T9" i="2"/>
  <c r="S9" i="2"/>
  <c r="T11" i="2"/>
  <c r="S11" i="2"/>
  <c r="S13" i="2"/>
  <c r="T13" i="2"/>
  <c r="S8" i="2"/>
  <c r="T8" i="2"/>
  <c r="S10" i="2"/>
  <c r="T10" i="2"/>
  <c r="S12" i="2"/>
  <c r="T12" i="2"/>
  <c r="O40" i="2"/>
  <c r="N62" i="2"/>
  <c r="O62" i="2" s="1"/>
  <c r="O49" i="2"/>
  <c r="O45" i="2"/>
  <c r="O17" i="2"/>
  <c r="N51" i="2"/>
  <c r="O51" i="2" s="1"/>
  <c r="N53" i="2"/>
  <c r="O53" i="2" s="1"/>
  <c r="O32" i="2"/>
  <c r="K65" i="2"/>
  <c r="K99" i="1" s="1"/>
  <c r="O50" i="2"/>
  <c r="O41" i="2"/>
  <c r="O19" i="2"/>
  <c r="H100" i="1"/>
  <c r="O37" i="2"/>
  <c r="O47" i="2"/>
  <c r="S10" i="1"/>
  <c r="S14" i="1"/>
  <c r="S17" i="1"/>
  <c r="S13" i="1"/>
  <c r="S12" i="1"/>
  <c r="S16" i="1"/>
  <c r="S11" i="1"/>
  <c r="S15" i="1"/>
  <c r="O26" i="1"/>
  <c r="P100" i="1"/>
  <c r="O20" i="1"/>
  <c r="N13" i="1"/>
  <c r="O13" i="1" s="1"/>
  <c r="I100" i="1"/>
  <c r="F100" i="1"/>
  <c r="L65" i="2"/>
  <c r="L99" i="1" s="1"/>
  <c r="O9" i="1"/>
  <c r="N23" i="1"/>
  <c r="O23" i="1" s="1"/>
  <c r="O26" i="2"/>
  <c r="O25" i="1"/>
  <c r="O22" i="1"/>
  <c r="N48" i="2"/>
  <c r="O48" i="2" s="1"/>
  <c r="N54" i="2"/>
  <c r="O54" i="2" s="1"/>
  <c r="N8" i="2"/>
  <c r="O8" i="2" s="1"/>
  <c r="K98" i="1"/>
  <c r="N34" i="1"/>
  <c r="O34" i="1" s="1"/>
  <c r="N9" i="2"/>
  <c r="O9" i="2" s="1"/>
  <c r="N22" i="2"/>
  <c r="O22" i="2" s="1"/>
  <c r="G100" i="1"/>
  <c r="O24" i="1"/>
  <c r="O10" i="1"/>
  <c r="N46" i="2"/>
  <c r="O46" i="2" s="1"/>
  <c r="O56" i="2"/>
  <c r="O37" i="1"/>
  <c r="O7" i="2"/>
  <c r="N10" i="2"/>
  <c r="O10" i="2" s="1"/>
  <c r="L98" i="1"/>
  <c r="N29" i="1"/>
  <c r="O29" i="1" s="1"/>
  <c r="O11" i="2"/>
  <c r="N15" i="2"/>
  <c r="O15" i="2" s="1"/>
  <c r="N28" i="2"/>
  <c r="O28" i="2" s="1"/>
  <c r="O17" i="1"/>
  <c r="N11" i="1"/>
  <c r="O64" i="2"/>
  <c r="O43" i="2"/>
  <c r="N52" i="2"/>
  <c r="O52" i="2" s="1"/>
  <c r="O58" i="2"/>
  <c r="N60" i="2"/>
  <c r="O60" i="2" s="1"/>
  <c r="U19" i="1" l="1"/>
  <c r="V19" i="1"/>
  <c r="V98" i="1" s="1"/>
  <c r="V100" i="1" s="1"/>
  <c r="T98" i="1"/>
  <c r="S98" i="1"/>
  <c r="S65" i="2"/>
  <c r="S99" i="1" s="1"/>
  <c r="T65" i="2"/>
  <c r="T99" i="1" s="1"/>
  <c r="K100" i="1"/>
  <c r="N98" i="1"/>
  <c r="L100" i="1"/>
  <c r="O11" i="1"/>
  <c r="O65" i="2"/>
  <c r="O99" i="1" s="1"/>
  <c r="N65" i="2"/>
  <c r="N99" i="1" s="1"/>
  <c r="U98" i="1" l="1"/>
  <c r="U100" i="1" s="1"/>
  <c r="Y20" i="1" s="1"/>
  <c r="AA20" i="1" s="1"/>
  <c r="S100" i="1"/>
  <c r="Y22" i="1" s="1"/>
  <c r="AA22" i="1" s="1"/>
  <c r="T100" i="1"/>
  <c r="Y16" i="1" s="1"/>
  <c r="AA16" i="1" s="1"/>
  <c r="N100" i="1"/>
  <c r="AA25" i="1" s="1"/>
  <c r="O98" i="1"/>
  <c r="O100" i="1" s="1"/>
  <c r="Y19" i="1" l="1"/>
  <c r="AA19" i="1" s="1"/>
  <c r="Y21" i="1"/>
  <c r="AA21" i="1" s="1"/>
  <c r="Y17" i="1"/>
  <c r="AA17" i="1" s="1"/>
  <c r="AA18" i="1" s="1"/>
  <c r="Y24" i="1"/>
  <c r="AA24" i="1" s="1"/>
  <c r="Y23" i="1"/>
  <c r="AA23" i="1" s="1"/>
  <c r="AA27" i="1" l="1"/>
</calcChain>
</file>

<file path=xl/sharedStrings.xml><?xml version="1.0" encoding="utf-8"?>
<sst xmlns="http://schemas.openxmlformats.org/spreadsheetml/2006/main" count="112" uniqueCount="96">
  <si>
    <t>RAPPORT MENSUEL DE REMISES DES EMPLOYEURS</t>
  </si>
  <si>
    <t xml:space="preserve">NOM DE L'EMPLOYEUR: </t>
  </si>
  <si>
    <t>CODES D'ABSENCE</t>
  </si>
  <si>
    <t>CODES EMPLOYÉS</t>
  </si>
  <si>
    <t>ADRESSE DE L'EMPLOYEUR:</t>
  </si>
  <si>
    <t>A - MISE À PIED</t>
  </si>
  <si>
    <t>B - CSST</t>
  </si>
  <si>
    <t xml:space="preserve">  B - EMPLOYÉ DE BUREAU / Ne contribue pas au F.P</t>
  </si>
  <si>
    <t>NO DE L'EMPLOYEUR:</t>
  </si>
  <si>
    <t>C- MALADIE</t>
  </si>
  <si>
    <t xml:space="preserve">D - LICENCIEMENT </t>
  </si>
  <si>
    <t xml:space="preserve">  N - NOUVEAU ( moins de 3 mois )</t>
  </si>
  <si>
    <t>PÉRIODE DE REMISE:</t>
  </si>
  <si>
    <t>Début</t>
  </si>
  <si>
    <t>Fin</t>
  </si>
  <si>
    <t>E- DÉPART VOLONTAIRE</t>
  </si>
  <si>
    <t>K- AUTRES</t>
  </si>
  <si>
    <t xml:space="preserve">  NA - Non Assuré ( moins de 320h )</t>
  </si>
  <si>
    <t>Feuille 1</t>
  </si>
  <si>
    <t>N.A.S.</t>
  </si>
  <si>
    <t>NOM, PRÉNOM</t>
  </si>
  <si>
    <t>CLASSE 
EMPL.</t>
  </si>
  <si>
    <t>CODE D'ABS.</t>
  </si>
  <si>
    <t>TAUX SAL.</t>
  </si>
  <si>
    <t>HRS 
RÉG.</t>
  </si>
  <si>
    <t xml:space="preserve"> HRS
à 150</t>
  </si>
  <si>
    <t xml:space="preserve"> HRS
à 200</t>
  </si>
  <si>
    <t>JOURS FÉRIÉS (Hrs)</t>
  </si>
  <si>
    <t>PRIME</t>
  </si>
  <si>
    <t>TOTAL HEURES DU MOIS</t>
  </si>
  <si>
    <t>TOTAL SALAIRES DU MOIS</t>
  </si>
  <si>
    <t>VAC. %</t>
  </si>
  <si>
    <t>MONTANT DE VAC. DU MOIS</t>
  </si>
  <si>
    <t>TOTAL SALAIRES ET VACANCES</t>
  </si>
  <si>
    <t>AJUST. HRS ASS.</t>
  </si>
  <si>
    <r>
      <rPr>
        <b/>
        <sz val="10"/>
        <color theme="1"/>
        <rFont val="Calibri"/>
        <family val="2"/>
        <scheme val="minor"/>
      </rPr>
      <t>CODE
EMPL. 
RETR.</t>
    </r>
    <r>
      <rPr>
        <b/>
        <sz val="10"/>
        <color theme="5" tint="-0.249977111117893"/>
        <rFont val="Calibri"/>
        <family val="2"/>
        <scheme val="minor"/>
      </rPr>
      <t xml:space="preserve"> *</t>
    </r>
  </si>
  <si>
    <r>
      <rPr>
        <b/>
        <sz val="10"/>
        <color theme="1"/>
        <rFont val="Calibri"/>
        <family val="2"/>
        <scheme val="minor"/>
      </rPr>
      <t>Code
EMPL. 
ASS</t>
    </r>
    <r>
      <rPr>
        <b/>
        <sz val="10"/>
        <color theme="5" tint="-0.249977111117893"/>
        <rFont val="Calibri"/>
        <family val="2"/>
        <scheme val="minor"/>
      </rPr>
      <t>. **</t>
    </r>
  </si>
  <si>
    <t>Retr. Hr si code</t>
  </si>
  <si>
    <t>Ass. Hr si code</t>
  </si>
  <si>
    <t>Nb Heures non assujetti</t>
  </si>
  <si>
    <t>Frais d'admin Ass</t>
  </si>
  <si>
    <t xml:space="preserve">Faire la remise par courriel ou par courrier à : </t>
  </si>
  <si>
    <t>rapportsmensuels@comiteconjoint.com</t>
  </si>
  <si>
    <t xml:space="preserve">COMITÉ CONJOINT DES MATÉRIAUX DE CONSTRUCTION </t>
  </si>
  <si>
    <t>835, montée Masson, bureau 103</t>
  </si>
  <si>
    <t>Terrebonne (Qc) J6W 2C7</t>
  </si>
  <si>
    <t>Tél. (450) 492-0688   Fax.(450) 492-5162</t>
  </si>
  <si>
    <t>Sommaire de la remise</t>
  </si>
  <si>
    <t>N.Hrs</t>
  </si>
  <si>
    <t>Taux</t>
  </si>
  <si>
    <t>Montant</t>
  </si>
  <si>
    <t>ASSURANCES EMPLOYEUR:</t>
  </si>
  <si>
    <t>ASSURANCES SALARIÉS:</t>
  </si>
  <si>
    <t>TAXE SUR L'ASS (SAL.+ EMPLOYEUR)</t>
  </si>
  <si>
    <t>FRAIS D'ADMIN ASS. EMPL. NON ASSUJ.</t>
  </si>
  <si>
    <t>FRAIS D'ADMIN ASSURANCES EMPL</t>
  </si>
  <si>
    <t>REGIME DE RETRAITE EMPLOYEUR:</t>
  </si>
  <si>
    <t>REGIME DE RETRAITE SALARIÉS:</t>
  </si>
  <si>
    <t>PRÉLÈVEMENT EMPLOYEUR - CCMC:</t>
  </si>
  <si>
    <t>PRÉLÈVEMENTS SALARIÉS - CCMC:</t>
  </si>
  <si>
    <t xml:space="preserve">VACANCES ANNUELLES: </t>
  </si>
  <si>
    <t>AJUSTEMENTS (SI NÉCESSAIRE):</t>
  </si>
  <si>
    <t>REMISE TOTALE:</t>
  </si>
  <si>
    <t>Signé par</t>
  </si>
  <si>
    <t>Date</t>
  </si>
  <si>
    <r>
      <t xml:space="preserve">* Code </t>
    </r>
    <r>
      <rPr>
        <b/>
        <u/>
        <sz val="11"/>
        <color theme="5" tint="-0.249977111117893"/>
        <rFont val="Arial Narrow"/>
        <family val="2"/>
      </rPr>
      <t>B</t>
    </r>
    <r>
      <rPr>
        <b/>
        <sz val="11"/>
        <color theme="5" tint="-0.249977111117893"/>
        <rFont val="Arial Narrow"/>
        <family val="2"/>
      </rPr>
      <t xml:space="preserve"> : Employés qui ne contribuent pas au régime de retraite</t>
    </r>
  </si>
  <si>
    <r>
      <t xml:space="preserve">* Code </t>
    </r>
    <r>
      <rPr>
        <b/>
        <u/>
        <sz val="11"/>
        <color theme="5" tint="-0.249977111117893"/>
        <rFont val="Arial Narrow"/>
        <family val="2"/>
      </rPr>
      <t>N</t>
    </r>
    <r>
      <rPr>
        <b/>
        <sz val="11"/>
        <color theme="5" tint="-0.249977111117893"/>
        <rFont val="Arial Narrow"/>
        <family val="2"/>
      </rPr>
      <t xml:space="preserve"> pour nouvel employé, moins de 3 mois</t>
    </r>
  </si>
  <si>
    <r>
      <t xml:space="preserve">** Code </t>
    </r>
    <r>
      <rPr>
        <b/>
        <u/>
        <sz val="11"/>
        <color theme="5" tint="-0.249977111117893"/>
        <rFont val="Arial Narrow"/>
        <family val="2"/>
      </rPr>
      <t>NA</t>
    </r>
    <r>
      <rPr>
        <b/>
        <sz val="11"/>
        <color theme="5" tint="-0.249977111117893"/>
        <rFont val="Arial Narrow"/>
        <family val="2"/>
      </rPr>
      <t xml:space="preserve"> pour non assuré, moins de 320 Hrs</t>
    </r>
  </si>
  <si>
    <t>Lignes supplémentaires sur l'onglet de Feuille 2</t>
  </si>
  <si>
    <t>Notes:</t>
  </si>
  <si>
    <t>N</t>
  </si>
  <si>
    <t>NA</t>
  </si>
  <si>
    <t>B</t>
  </si>
  <si>
    <t>S-T. Feuille 1</t>
  </si>
  <si>
    <t>S-T. Feuille 2</t>
  </si>
  <si>
    <t>TOTAL F1 et 2</t>
  </si>
  <si>
    <t>Version 16 - Mise à jour le 18 juin 2021</t>
  </si>
  <si>
    <t>CLASSE EMPLOI</t>
  </si>
  <si>
    <t>a - Mécanicien et Conducteur presse plieuse spécialisé</t>
  </si>
  <si>
    <t>e - Ouvrier prod. A</t>
  </si>
  <si>
    <t>b - Ajusteur et Forgeron</t>
  </si>
  <si>
    <t>f - Chauffeur de camion</t>
  </si>
  <si>
    <t>c - Conducteur presse plieuse, cisaille ou polisseuse</t>
  </si>
  <si>
    <t>g - Ouvrier prod. B. et Peintre</t>
  </si>
  <si>
    <t>d - Chauffeur camion-remorque</t>
  </si>
  <si>
    <t>h - Manœuvre</t>
  </si>
  <si>
    <t>Feuille 2</t>
  </si>
  <si>
    <t>NOM PRÉNOM</t>
  </si>
  <si>
    <t>CLASSE
EMPLOI</t>
  </si>
  <si>
    <t>TOTAL DES HEURES DU MOIS</t>
  </si>
  <si>
    <t>TOTAL DES SALAIRES DU MOIS</t>
  </si>
  <si>
    <r>
      <rPr>
        <b/>
        <sz val="10"/>
        <color theme="1"/>
        <rFont val="Calibri"/>
        <family val="2"/>
        <scheme val="minor"/>
      </rPr>
      <t>Code
empl. 
retr.</t>
    </r>
    <r>
      <rPr>
        <b/>
        <sz val="10"/>
        <color theme="5" tint="-0.249977111117893"/>
        <rFont val="Calibri"/>
        <family val="2"/>
        <scheme val="minor"/>
      </rPr>
      <t xml:space="preserve"> *</t>
    </r>
  </si>
  <si>
    <r>
      <rPr>
        <b/>
        <sz val="10"/>
        <color theme="1"/>
        <rFont val="Calibri"/>
        <family val="2"/>
        <scheme val="minor"/>
      </rPr>
      <t>Code
empl. 
ass</t>
    </r>
    <r>
      <rPr>
        <b/>
        <sz val="10"/>
        <color theme="5" tint="-0.249977111117893"/>
        <rFont val="Calibri"/>
        <family val="2"/>
        <scheme val="minor"/>
      </rPr>
      <t>. **</t>
    </r>
  </si>
  <si>
    <t>Retr. Hr après code</t>
  </si>
  <si>
    <t>Ass. Hr après code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</si>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</sst>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$&quot;_);\(#,##0.00\ &quot;$&quot;\)"/>
    <numFmt numFmtId="165" formatCode="_ * #,##0.00_)\ &quot;$&quot;_ ;_ * \(#,##0.00\)\ &quot;$&quot;_ ;_ * &quot;-&quot;??_)\ &quot;$&quot;_ ;_ @_ "/>
    <numFmt numFmtId="166" formatCode="_ * #,##0.00_)\ _$_ ;_ * \(#,##0.00\)\ _$_ ;_ * &quot;-&quot;??_)\ _$_ ;_ @_ "/>
    <numFmt numFmtId="167" formatCode="0.000"/>
    <numFmt numFmtId="168" formatCode="_ * #,##0.00_)\ ;_ * \(#,##0.00\)\ ;\ &quot; &quot;\ ;_ @_ "/>
    <numFmt numFmtId="169" formatCode="_ * #,##0.00_)\ &quot;$&quot;_ ;_ * \(#,##0.00\)\ &quot;$&quot;_ ;\ &quot; &quot;\ ;_ @_ "/>
    <numFmt numFmtId="170" formatCode="#,##0.000"/>
  </numFmts>
  <fonts count="4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8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sz val="9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name val="Arial Narrow"/>
      <family val="2"/>
    </font>
    <font>
      <b/>
      <sz val="9"/>
      <color theme="1"/>
      <name val="Arial"/>
      <family val="2"/>
    </font>
    <font>
      <sz val="8"/>
      <color theme="0"/>
      <name val="Calibri"/>
      <family val="2"/>
      <scheme val="minor"/>
    </font>
    <font>
      <b/>
      <sz val="11"/>
      <color theme="5" tint="-0.249977111117893"/>
      <name val="Arial Narrow"/>
      <family val="2"/>
    </font>
    <font>
      <b/>
      <u/>
      <sz val="11"/>
      <color theme="5" tint="-0.249977111117893"/>
      <name val="Arial Narrow"/>
      <family val="2"/>
    </font>
    <font>
      <b/>
      <sz val="8"/>
      <color theme="0" tint="-4.9989318521683403E-2"/>
      <name val="Calibri"/>
      <family val="2"/>
      <scheme val="minor"/>
    </font>
    <font>
      <sz val="8"/>
      <color theme="0" tint="-4.9989318521683403E-2"/>
      <name val="Arial Narrow"/>
      <family val="2"/>
    </font>
    <font>
      <sz val="8"/>
      <color theme="4" tint="0.79998168889431442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4" tint="-0.249977111117893"/>
      <name val="Arial"/>
      <family val="2"/>
    </font>
    <font>
      <sz val="8"/>
      <color theme="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indexed="64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4" tint="-0.24994659260841701"/>
      </left>
      <right/>
      <top style="thin">
        <color theme="1"/>
      </top>
      <bottom style="medium">
        <color theme="4" tint="-0.24994659260841701"/>
      </bottom>
      <diagonal/>
    </border>
    <border>
      <left/>
      <right/>
      <top style="thin">
        <color theme="1"/>
      </top>
      <bottom style="medium">
        <color theme="4" tint="-0.24994659260841701"/>
      </bottom>
      <diagonal/>
    </border>
    <border>
      <left/>
      <right style="medium">
        <color indexed="64"/>
      </right>
      <top style="thin">
        <color theme="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 style="medium">
        <color indexed="64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</borders>
  <cellStyleXfs count="5">
    <xf numFmtId="0" fontId="0" fillId="0" borderId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2" fontId="0" fillId="0" borderId="0" xfId="0" applyNumberFormat="1" applyProtection="1">
      <protection locked="0"/>
    </xf>
    <xf numFmtId="0" fontId="0" fillId="0" borderId="1" xfId="0" applyBorder="1" applyAlignment="1" applyProtection="1">
      <alignment vertical="top" wrapText="1"/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10" fontId="2" fillId="0" borderId="3" xfId="0" applyNumberFormat="1" applyFont="1" applyBorder="1" applyProtection="1"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0" fillId="2" borderId="0" xfId="0" applyFill="1"/>
    <xf numFmtId="2" fontId="14" fillId="5" borderId="0" xfId="0" applyNumberFormat="1" applyFont="1" applyFill="1"/>
    <xf numFmtId="2" fontId="15" fillId="5" borderId="0" xfId="0" applyNumberFormat="1" applyFont="1" applyFill="1"/>
    <xf numFmtId="2" fontId="16" fillId="5" borderId="0" xfId="0" applyNumberFormat="1" applyFont="1" applyFill="1" applyAlignment="1">
      <alignment horizontal="right"/>
    </xf>
    <xf numFmtId="2" fontId="14" fillId="5" borderId="6" xfId="0" applyNumberFormat="1" applyFont="1" applyFill="1" applyBorder="1"/>
    <xf numFmtId="2" fontId="14" fillId="5" borderId="8" xfId="0" applyNumberFormat="1" applyFont="1" applyFill="1" applyBorder="1"/>
    <xf numFmtId="2" fontId="14" fillId="5" borderId="9" xfId="0" applyNumberFormat="1" applyFont="1" applyFill="1" applyBorder="1"/>
    <xf numFmtId="2" fontId="17" fillId="5" borderId="0" xfId="0" applyNumberFormat="1" applyFont="1" applyFill="1"/>
    <xf numFmtId="2" fontId="17" fillId="5" borderId="6" xfId="0" applyNumberFormat="1" applyFont="1" applyFill="1" applyBorder="1"/>
    <xf numFmtId="168" fontId="7" fillId="4" borderId="3" xfId="2" applyNumberFormat="1" applyFont="1" applyFill="1" applyBorder="1" applyAlignment="1" applyProtection="1">
      <alignment horizontal="right"/>
    </xf>
    <xf numFmtId="164" fontId="6" fillId="3" borderId="3" xfId="0" applyNumberFormat="1" applyFont="1" applyFill="1" applyBorder="1" applyAlignment="1" applyProtection="1">
      <alignment horizontal="right"/>
      <protection locked="0"/>
    </xf>
    <xf numFmtId="164" fontId="6" fillId="3" borderId="3" xfId="0" quotePrefix="1" applyNumberFormat="1" applyFont="1" applyFill="1" applyBorder="1" applyAlignment="1" applyProtection="1">
      <alignment horizontal="right"/>
      <protection locked="0"/>
    </xf>
    <xf numFmtId="169" fontId="7" fillId="4" borderId="3" xfId="0" applyNumberFormat="1" applyFont="1" applyFill="1" applyBorder="1"/>
    <xf numFmtId="169" fontId="7" fillId="4" borderId="4" xfId="0" applyNumberFormat="1" applyFont="1" applyFill="1" applyBorder="1"/>
    <xf numFmtId="169" fontId="2" fillId="0" borderId="3" xfId="0" applyNumberFormat="1" applyFont="1" applyBorder="1" applyProtection="1">
      <protection locked="0"/>
    </xf>
    <xf numFmtId="168" fontId="2" fillId="0" borderId="3" xfId="0" applyNumberFormat="1" applyFont="1" applyBorder="1" applyProtection="1">
      <protection locked="0"/>
    </xf>
    <xf numFmtId="168" fontId="2" fillId="0" borderId="4" xfId="0" applyNumberFormat="1" applyFont="1" applyBorder="1" applyProtection="1">
      <protection locked="0"/>
    </xf>
    <xf numFmtId="168" fontId="0" fillId="0" borderId="3" xfId="0" applyNumberFormat="1" applyBorder="1" applyAlignment="1" applyProtection="1">
      <alignment horizontal="center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0" fontId="12" fillId="6" borderId="14" xfId="0" applyFont="1" applyFill="1" applyBorder="1" applyAlignment="1">
      <alignment horizontal="center" wrapText="1"/>
    </xf>
    <xf numFmtId="0" fontId="12" fillId="6" borderId="59" xfId="0" applyFont="1" applyFill="1" applyBorder="1" applyAlignment="1">
      <alignment horizontal="center" wrapText="1"/>
    </xf>
    <xf numFmtId="2" fontId="11" fillId="0" borderId="3" xfId="1" applyNumberFormat="1" applyFont="1" applyFill="1" applyBorder="1" applyProtection="1"/>
    <xf numFmtId="0" fontId="9" fillId="5" borderId="3" xfId="0" applyFont="1" applyFill="1" applyBorder="1"/>
    <xf numFmtId="168" fontId="0" fillId="0" borderId="61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2" fontId="9" fillId="5" borderId="3" xfId="0" applyNumberFormat="1" applyFont="1" applyFill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11" fillId="0" borderId="3" xfId="1" applyNumberFormat="1" applyFont="1" applyFill="1" applyBorder="1" applyAlignment="1" applyProtection="1">
      <alignment horizontal="right"/>
    </xf>
    <xf numFmtId="2" fontId="0" fillId="0" borderId="60" xfId="0" applyNumberFormat="1" applyBorder="1" applyAlignment="1">
      <alignment horizontal="right"/>
    </xf>
    <xf numFmtId="2" fontId="11" fillId="0" borderId="60" xfId="1" applyNumberFormat="1" applyFont="1" applyFill="1" applyBorder="1" applyAlignment="1" applyProtection="1">
      <alignment horizontal="right"/>
    </xf>
    <xf numFmtId="2" fontId="9" fillId="5" borderId="10" xfId="0" applyNumberFormat="1" applyFont="1" applyFill="1" applyBorder="1" applyAlignment="1">
      <alignment horizontal="right"/>
    </xf>
    <xf numFmtId="2" fontId="9" fillId="5" borderId="17" xfId="0" applyNumberFormat="1" applyFont="1" applyFill="1" applyBorder="1" applyAlignment="1">
      <alignment horizontal="right"/>
    </xf>
    <xf numFmtId="2" fontId="9" fillId="5" borderId="61" xfId="0" applyNumberFormat="1" applyFont="1" applyFill="1" applyBorder="1" applyAlignment="1">
      <alignment horizontal="right"/>
    </xf>
    <xf numFmtId="0" fontId="9" fillId="5" borderId="61" xfId="0" applyFont="1" applyFill="1" applyBorder="1"/>
    <xf numFmtId="0" fontId="19" fillId="0" borderId="0" xfId="0" applyFont="1" applyProtection="1">
      <protection locked="0"/>
    </xf>
    <xf numFmtId="167" fontId="11" fillId="0" borderId="3" xfId="1" applyNumberFormat="1" applyFont="1" applyFill="1" applyBorder="1" applyProtection="1"/>
    <xf numFmtId="2" fontId="21" fillId="5" borderId="0" xfId="0" applyNumberFormat="1" applyFont="1" applyFill="1" applyAlignment="1">
      <alignment horizontal="right"/>
    </xf>
    <xf numFmtId="0" fontId="23" fillId="7" borderId="0" xfId="0" applyFont="1" applyFill="1" applyProtection="1">
      <protection locked="0"/>
    </xf>
    <xf numFmtId="2" fontId="14" fillId="6" borderId="27" xfId="0" applyNumberFormat="1" applyFont="1" applyFill="1" applyBorder="1" applyAlignment="1">
      <alignment horizontal="center" shrinkToFit="1"/>
    </xf>
    <xf numFmtId="2" fontId="14" fillId="6" borderId="28" xfId="0" applyNumberFormat="1" applyFont="1" applyFill="1" applyBorder="1" applyAlignment="1">
      <alignment horizontal="center" shrinkToFit="1"/>
    </xf>
    <xf numFmtId="2" fontId="14" fillId="6" borderId="29" xfId="0" applyNumberFormat="1" applyFont="1" applyFill="1" applyBorder="1" applyAlignment="1">
      <alignment horizontal="center" shrinkToFit="1"/>
    </xf>
    <xf numFmtId="2" fontId="14" fillId="6" borderId="30" xfId="0" applyNumberFormat="1" applyFont="1" applyFill="1" applyBorder="1" applyAlignment="1">
      <alignment horizontal="center" shrinkToFit="1"/>
    </xf>
    <xf numFmtId="169" fontId="8" fillId="0" borderId="37" xfId="2" applyNumberFormat="1" applyFont="1" applyFill="1" applyBorder="1" applyAlignment="1" applyProtection="1">
      <alignment shrinkToFit="1"/>
      <protection locked="0"/>
    </xf>
    <xf numFmtId="2" fontId="14" fillId="6" borderId="31" xfId="0" applyNumberFormat="1" applyFont="1" applyFill="1" applyBorder="1" applyAlignment="1">
      <alignment horizontal="center" shrinkToFit="1"/>
    </xf>
    <xf numFmtId="2" fontId="14" fillId="6" borderId="32" xfId="0" applyNumberFormat="1" applyFont="1" applyFill="1" applyBorder="1" applyAlignment="1">
      <alignment horizontal="center" shrinkToFit="1"/>
    </xf>
    <xf numFmtId="2" fontId="26" fillId="5" borderId="0" xfId="0" applyNumberFormat="1" applyFont="1" applyFill="1"/>
    <xf numFmtId="2" fontId="27" fillId="5" borderId="0" xfId="0" applyNumberFormat="1" applyFont="1" applyFill="1" applyAlignment="1">
      <alignment horizontal="right"/>
    </xf>
    <xf numFmtId="0" fontId="2" fillId="0" borderId="60" xfId="0" applyFont="1" applyBorder="1" applyAlignment="1" applyProtection="1">
      <alignment horizontal="left"/>
      <protection locked="0"/>
    </xf>
    <xf numFmtId="0" fontId="30" fillId="9" borderId="14" xfId="0" applyFont="1" applyFill="1" applyBorder="1" applyAlignment="1">
      <alignment horizontal="center" vertical="center" wrapText="1"/>
    </xf>
    <xf numFmtId="2" fontId="31" fillId="5" borderId="8" xfId="0" applyNumberFormat="1" applyFont="1" applyFill="1" applyBorder="1"/>
    <xf numFmtId="2" fontId="31" fillId="5" borderId="0" xfId="0" applyNumberFormat="1" applyFont="1" applyFill="1"/>
    <xf numFmtId="2" fontId="32" fillId="5" borderId="0" xfId="0" applyNumberFormat="1" applyFont="1" applyFill="1"/>
    <xf numFmtId="0" fontId="30" fillId="10" borderId="14" xfId="0" applyFont="1" applyFill="1" applyBorder="1" applyAlignment="1">
      <alignment horizontal="center" vertical="center" wrapText="1"/>
    </xf>
    <xf numFmtId="0" fontId="33" fillId="8" borderId="14" xfId="0" applyFont="1" applyFill="1" applyBorder="1" applyAlignment="1">
      <alignment horizontal="center" wrapText="1"/>
    </xf>
    <xf numFmtId="2" fontId="6" fillId="6" borderId="33" xfId="0" applyNumberFormat="1" applyFont="1" applyFill="1" applyBorder="1" applyAlignment="1">
      <alignment horizontal="center"/>
    </xf>
    <xf numFmtId="2" fontId="6" fillId="6" borderId="34" xfId="0" applyNumberFormat="1" applyFont="1" applyFill="1" applyBorder="1" applyAlignment="1">
      <alignment horizontal="center"/>
    </xf>
    <xf numFmtId="2" fontId="6" fillId="6" borderId="35" xfId="0" applyNumberFormat="1" applyFont="1" applyFill="1" applyBorder="1" applyAlignment="1">
      <alignment horizontal="center"/>
    </xf>
    <xf numFmtId="168" fontId="7" fillId="7" borderId="13" xfId="0" applyNumberFormat="1" applyFont="1" applyFill="1" applyBorder="1"/>
    <xf numFmtId="168" fontId="7" fillId="7" borderId="10" xfId="0" applyNumberFormat="1" applyFont="1" applyFill="1" applyBorder="1"/>
    <xf numFmtId="169" fontId="7" fillId="7" borderId="10" xfId="0" applyNumberFormat="1" applyFont="1" applyFill="1" applyBorder="1"/>
    <xf numFmtId="169" fontId="7" fillId="7" borderId="13" xfId="0" applyNumberFormat="1" applyFont="1" applyFill="1" applyBorder="1"/>
    <xf numFmtId="0" fontId="0" fillId="7" borderId="0" xfId="0" applyFill="1" applyProtection="1">
      <protection locked="0"/>
    </xf>
    <xf numFmtId="0" fontId="5" fillId="0" borderId="3" xfId="0" applyFont="1" applyBorder="1" applyAlignment="1" applyProtection="1">
      <alignment horizontal="center" shrinkToFit="1"/>
      <protection locked="0"/>
    </xf>
    <xf numFmtId="0" fontId="5" fillId="0" borderId="3" xfId="0" applyFont="1" applyBorder="1" applyAlignment="1" applyProtection="1">
      <alignment horizontal="left" shrinkToFit="1"/>
      <protection locked="0"/>
    </xf>
    <xf numFmtId="3" fontId="5" fillId="0" borderId="2" xfId="0" applyNumberFormat="1" applyFont="1" applyBorder="1" applyAlignment="1" applyProtection="1">
      <alignment horizontal="center" shrinkToFit="1"/>
      <protection locked="0"/>
    </xf>
    <xf numFmtId="49" fontId="5" fillId="0" borderId="3" xfId="0" applyNumberFormat="1" applyFont="1" applyBorder="1" applyAlignment="1" applyProtection="1">
      <alignment horizontal="center" shrinkToFit="1"/>
      <protection locked="0"/>
    </xf>
    <xf numFmtId="164" fontId="1" fillId="3" borderId="3" xfId="0" applyNumberFormat="1" applyFont="1" applyFill="1" applyBorder="1" applyAlignment="1" applyProtection="1">
      <alignment horizontal="right" shrinkToFit="1"/>
      <protection locked="0"/>
    </xf>
    <xf numFmtId="168" fontId="5" fillId="0" borderId="3" xfId="0" applyNumberFormat="1" applyFont="1" applyBorder="1" applyAlignment="1" applyProtection="1">
      <alignment shrinkToFit="1"/>
      <protection locked="0"/>
    </xf>
    <xf numFmtId="169" fontId="5" fillId="0" borderId="3" xfId="0" applyNumberFormat="1" applyFont="1" applyBorder="1" applyAlignment="1" applyProtection="1">
      <alignment shrinkToFit="1"/>
      <protection locked="0"/>
    </xf>
    <xf numFmtId="10" fontId="5" fillId="0" borderId="3" xfId="0" applyNumberFormat="1" applyFont="1" applyBorder="1" applyAlignment="1" applyProtection="1">
      <alignment shrinkToFit="1"/>
      <protection locked="0"/>
    </xf>
    <xf numFmtId="168" fontId="35" fillId="0" borderId="3" xfId="0" applyNumberFormat="1" applyFont="1" applyBorder="1" applyAlignment="1" applyProtection="1">
      <alignment horizontal="center" shrinkToFit="1"/>
      <protection locked="0"/>
    </xf>
    <xf numFmtId="168" fontId="35" fillId="0" borderId="61" xfId="0" applyNumberFormat="1" applyFont="1" applyBorder="1" applyAlignment="1" applyProtection="1">
      <alignment horizontal="center" shrinkToFit="1"/>
      <protection locked="0"/>
    </xf>
    <xf numFmtId="3" fontId="5" fillId="2" borderId="2" xfId="0" applyNumberFormat="1" applyFont="1" applyFill="1" applyBorder="1" applyAlignment="1" applyProtection="1">
      <alignment horizontal="center" shrinkToFit="1"/>
      <protection locked="0"/>
    </xf>
    <xf numFmtId="164" fontId="1" fillId="3" borderId="3" xfId="0" quotePrefix="1" applyNumberFormat="1" applyFont="1" applyFill="1" applyBorder="1" applyAlignment="1" applyProtection="1">
      <alignment horizontal="right" shrinkToFit="1"/>
      <protection locked="0"/>
    </xf>
    <xf numFmtId="3" fontId="5" fillId="0" borderId="3" xfId="0" applyNumberFormat="1" applyFont="1" applyBorder="1" applyAlignment="1" applyProtection="1">
      <alignment horizontal="center" shrinkToFit="1"/>
      <protection locked="0"/>
    </xf>
    <xf numFmtId="168" fontId="37" fillId="0" borderId="3" xfId="0" applyNumberFormat="1" applyFont="1" applyBorder="1" applyAlignment="1" applyProtection="1">
      <alignment horizontal="center" shrinkToFit="1"/>
      <protection locked="0"/>
    </xf>
    <xf numFmtId="0" fontId="35" fillId="0" borderId="3" xfId="0" applyFont="1" applyBorder="1" applyAlignment="1" applyProtection="1">
      <alignment horizontal="center" shrinkToFit="1"/>
      <protection locked="0"/>
    </xf>
    <xf numFmtId="3" fontId="5" fillId="0" borderId="62" xfId="0" applyNumberFormat="1" applyFont="1" applyBorder="1" applyAlignment="1" applyProtection="1">
      <alignment horizontal="center" shrinkToFit="1"/>
      <protection locked="0"/>
    </xf>
    <xf numFmtId="0" fontId="5" fillId="0" borderId="18" xfId="0" applyFont="1" applyBorder="1" applyAlignment="1" applyProtection="1">
      <alignment horizontal="left" shrinkToFit="1"/>
      <protection locked="0"/>
    </xf>
    <xf numFmtId="49" fontId="5" fillId="0" borderId="18" xfId="0" applyNumberFormat="1" applyFont="1" applyBorder="1" applyAlignment="1" applyProtection="1">
      <alignment horizontal="center" shrinkToFit="1"/>
      <protection locked="0"/>
    </xf>
    <xf numFmtId="168" fontId="5" fillId="0" borderId="18" xfId="0" applyNumberFormat="1" applyFont="1" applyBorder="1" applyAlignment="1" applyProtection="1">
      <alignment shrinkToFit="1"/>
      <protection locked="0"/>
    </xf>
    <xf numFmtId="10" fontId="5" fillId="0" borderId="18" xfId="0" applyNumberFormat="1" applyFont="1" applyBorder="1" applyAlignment="1" applyProtection="1">
      <alignment shrinkToFit="1"/>
      <protection locked="0"/>
    </xf>
    <xf numFmtId="168" fontId="37" fillId="0" borderId="18" xfId="0" applyNumberFormat="1" applyFont="1" applyBorder="1" applyAlignment="1" applyProtection="1">
      <alignment horizontal="center" shrinkToFit="1"/>
      <protection locked="0"/>
    </xf>
    <xf numFmtId="0" fontId="5" fillId="0" borderId="60" xfId="0" applyFont="1" applyBorder="1" applyAlignment="1" applyProtection="1">
      <alignment horizontal="left" shrinkToFit="1"/>
      <protection locked="0"/>
    </xf>
    <xf numFmtId="49" fontId="5" fillId="0" borderId="4" xfId="0" applyNumberFormat="1" applyFont="1" applyBorder="1" applyAlignment="1" applyProtection="1">
      <alignment horizontal="center" shrinkToFit="1"/>
      <protection locked="0"/>
    </xf>
    <xf numFmtId="168" fontId="5" fillId="0" borderId="4" xfId="0" applyNumberFormat="1" applyFont="1" applyBorder="1" applyAlignment="1" applyProtection="1">
      <alignment shrinkToFit="1"/>
      <protection locked="0"/>
    </xf>
    <xf numFmtId="168" fontId="37" fillId="0" borderId="4" xfId="0" applyNumberFormat="1" applyFont="1" applyBorder="1" applyAlignment="1" applyProtection="1">
      <alignment horizontal="center" shrinkToFit="1"/>
      <protection locked="0"/>
    </xf>
    <xf numFmtId="0" fontId="35" fillId="0" borderId="60" xfId="0" applyFont="1" applyBorder="1" applyAlignment="1" applyProtection="1">
      <alignment horizontal="center" shrinkToFit="1"/>
      <protection locked="0"/>
    </xf>
    <xf numFmtId="0" fontId="33" fillId="8" borderId="14" xfId="0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 wrapText="1"/>
    </xf>
    <xf numFmtId="49" fontId="30" fillId="11" borderId="14" xfId="0" applyNumberFormat="1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 wrapText="1"/>
    </xf>
    <xf numFmtId="49" fontId="30" fillId="11" borderId="14" xfId="0" applyNumberFormat="1" applyFont="1" applyFill="1" applyBorder="1" applyAlignment="1">
      <alignment horizontal="center" vertical="center"/>
    </xf>
    <xf numFmtId="168" fontId="36" fillId="11" borderId="3" xfId="2" applyNumberFormat="1" applyFont="1" applyFill="1" applyBorder="1" applyAlignment="1" applyProtection="1">
      <alignment horizontal="right" shrinkToFit="1"/>
    </xf>
    <xf numFmtId="169" fontId="36" fillId="11" borderId="3" xfId="0" applyNumberFormat="1" applyFont="1" applyFill="1" applyBorder="1" applyAlignment="1">
      <alignment shrinkToFit="1"/>
    </xf>
    <xf numFmtId="168" fontId="7" fillId="11" borderId="13" xfId="0" applyNumberFormat="1" applyFont="1" applyFill="1" applyBorder="1"/>
    <xf numFmtId="168" fontId="7" fillId="11" borderId="10" xfId="0" applyNumberFormat="1" applyFont="1" applyFill="1" applyBorder="1"/>
    <xf numFmtId="169" fontId="7" fillId="11" borderId="10" xfId="0" applyNumberFormat="1" applyFont="1" applyFill="1" applyBorder="1"/>
    <xf numFmtId="2" fontId="14" fillId="11" borderId="14" xfId="0" applyNumberFormat="1" applyFont="1" applyFill="1" applyBorder="1"/>
    <xf numFmtId="169" fontId="7" fillId="11" borderId="13" xfId="0" applyNumberFormat="1" applyFont="1" applyFill="1" applyBorder="1"/>
    <xf numFmtId="2" fontId="14" fillId="11" borderId="59" xfId="0" applyNumberFormat="1" applyFont="1" applyFill="1" applyBorder="1"/>
    <xf numFmtId="2" fontId="14" fillId="11" borderId="9" xfId="0" applyNumberFormat="1" applyFont="1" applyFill="1" applyBorder="1"/>
    <xf numFmtId="2" fontId="14" fillId="11" borderId="15" xfId="0" applyNumberFormat="1" applyFont="1" applyFill="1" applyBorder="1"/>
    <xf numFmtId="2" fontId="14" fillId="11" borderId="11" xfId="0" applyNumberFormat="1" applyFont="1" applyFill="1" applyBorder="1"/>
    <xf numFmtId="2" fontId="14" fillId="11" borderId="6" xfId="0" applyNumberFormat="1" applyFont="1" applyFill="1" applyBorder="1"/>
    <xf numFmtId="0" fontId="6" fillId="11" borderId="5" xfId="0" applyFont="1" applyFill="1" applyBorder="1" applyAlignment="1">
      <alignment horizontal="left"/>
    </xf>
    <xf numFmtId="168" fontId="10" fillId="11" borderId="13" xfId="0" applyNumberFormat="1" applyFont="1" applyFill="1" applyBorder="1"/>
    <xf numFmtId="168" fontId="10" fillId="11" borderId="10" xfId="0" applyNumberFormat="1" applyFont="1" applyFill="1" applyBorder="1"/>
    <xf numFmtId="169" fontId="10" fillId="11" borderId="10" xfId="0" applyNumberFormat="1" applyFont="1" applyFill="1" applyBorder="1"/>
    <xf numFmtId="2" fontId="14" fillId="11" borderId="16" xfId="0" applyNumberFormat="1" applyFont="1" applyFill="1" applyBorder="1"/>
    <xf numFmtId="169" fontId="10" fillId="11" borderId="13" xfId="0" applyNumberFormat="1" applyFont="1" applyFill="1" applyBorder="1"/>
    <xf numFmtId="2" fontId="14" fillId="11" borderId="7" xfId="0" applyNumberFormat="1" applyFont="1" applyFill="1" applyBorder="1"/>
    <xf numFmtId="2" fontId="14" fillId="11" borderId="12" xfId="0" applyNumberFormat="1" applyFont="1" applyFill="1" applyBorder="1"/>
    <xf numFmtId="2" fontId="22" fillId="11" borderId="72" xfId="0" applyNumberFormat="1" applyFont="1" applyFill="1" applyBorder="1" applyAlignment="1">
      <alignment horizontal="center"/>
    </xf>
    <xf numFmtId="2" fontId="14" fillId="11" borderId="0" xfId="0" applyNumberFormat="1" applyFont="1" applyFill="1"/>
    <xf numFmtId="2" fontId="18" fillId="11" borderId="0" xfId="0" applyNumberFormat="1" applyFont="1" applyFill="1" applyAlignment="1">
      <alignment vertical="top" wrapText="1"/>
    </xf>
    <xf numFmtId="2" fontId="18" fillId="11" borderId="1" xfId="0" applyNumberFormat="1" applyFont="1" applyFill="1" applyBorder="1" applyAlignment="1">
      <alignment vertical="top" wrapText="1"/>
    </xf>
    <xf numFmtId="168" fontId="4" fillId="11" borderId="36" xfId="0" applyNumberFormat="1" applyFont="1" applyFill="1" applyBorder="1"/>
    <xf numFmtId="4" fontId="4" fillId="11" borderId="25" xfId="0" applyNumberFormat="1" applyFont="1" applyFill="1" applyBorder="1"/>
    <xf numFmtId="169" fontId="8" fillId="11" borderId="37" xfId="2" applyNumberFormat="1" applyFont="1" applyFill="1" applyBorder="1" applyProtection="1"/>
    <xf numFmtId="9" fontId="28" fillId="11" borderId="25" xfId="3" applyFont="1" applyFill="1" applyBorder="1" applyAlignment="1" applyProtection="1"/>
    <xf numFmtId="170" fontId="4" fillId="11" borderId="25" xfId="0" applyNumberFormat="1" applyFont="1" applyFill="1" applyBorder="1"/>
    <xf numFmtId="167" fontId="4" fillId="11" borderId="25" xfId="0" applyNumberFormat="1" applyFont="1" applyFill="1" applyBorder="1"/>
    <xf numFmtId="167" fontId="4" fillId="11" borderId="26" xfId="0" applyNumberFormat="1" applyFont="1" applyFill="1" applyBorder="1"/>
    <xf numFmtId="169" fontId="8" fillId="11" borderId="37" xfId="2" applyNumberFormat="1" applyFont="1" applyFill="1" applyBorder="1" applyAlignment="1" applyProtection="1">
      <alignment shrinkToFit="1"/>
    </xf>
    <xf numFmtId="0" fontId="34" fillId="11" borderId="14" xfId="0" applyFont="1" applyFill="1" applyBorder="1" applyAlignment="1">
      <alignment horizontal="center" vertical="center" wrapText="1"/>
    </xf>
    <xf numFmtId="168" fontId="36" fillId="11" borderId="18" xfId="2" applyNumberFormat="1" applyFont="1" applyFill="1" applyBorder="1" applyAlignment="1" applyProtection="1">
      <alignment horizontal="right" shrinkToFit="1"/>
    </xf>
    <xf numFmtId="169" fontId="36" fillId="11" borderId="18" xfId="0" applyNumberFormat="1" applyFont="1" applyFill="1" applyBorder="1" applyAlignment="1">
      <alignment shrinkToFit="1"/>
    </xf>
    <xf numFmtId="169" fontId="36" fillId="11" borderId="4" xfId="0" applyNumberFormat="1" applyFont="1" applyFill="1" applyBorder="1" applyAlignment="1">
      <alignment shrinkToFit="1"/>
    </xf>
    <xf numFmtId="169" fontId="10" fillId="11" borderId="17" xfId="0" applyNumberFormat="1" applyFont="1" applyFill="1" applyBorder="1"/>
    <xf numFmtId="168" fontId="10" fillId="11" borderId="17" xfId="0" applyNumberFormat="1" applyFont="1" applyFill="1" applyBorder="1"/>
    <xf numFmtId="168" fontId="10" fillId="11" borderId="5" xfId="0" applyNumberFormat="1" applyFont="1" applyFill="1" applyBorder="1"/>
    <xf numFmtId="2" fontId="8" fillId="5" borderId="0" xfId="0" applyNumberFormat="1" applyFont="1" applyFill="1" applyAlignment="1">
      <alignment horizontal="right"/>
    </xf>
    <xf numFmtId="2" fontId="6" fillId="5" borderId="0" xfId="0" applyNumberFormat="1" applyFont="1" applyFill="1" applyAlignment="1">
      <alignment horizontal="right"/>
    </xf>
    <xf numFmtId="0" fontId="6" fillId="7" borderId="5" xfId="0" applyFont="1" applyFill="1" applyBorder="1" applyAlignment="1">
      <alignment horizontal="left"/>
    </xf>
    <xf numFmtId="0" fontId="38" fillId="11" borderId="38" xfId="0" applyFont="1" applyFill="1" applyBorder="1" applyAlignment="1">
      <alignment horizontal="left"/>
    </xf>
    <xf numFmtId="0" fontId="38" fillId="11" borderId="39" xfId="0" applyFont="1" applyFill="1" applyBorder="1" applyAlignment="1">
      <alignment horizontal="left"/>
    </xf>
    <xf numFmtId="0" fontId="42" fillId="4" borderId="24" xfId="0" applyFont="1" applyFill="1" applyBorder="1" applyAlignment="1">
      <alignment horizontal="center"/>
    </xf>
    <xf numFmtId="0" fontId="43" fillId="7" borderId="0" xfId="0" applyFont="1" applyFill="1" applyAlignment="1" applyProtection="1">
      <alignment horizontal="left" shrinkToFit="1"/>
      <protection locked="0"/>
    </xf>
    <xf numFmtId="0" fontId="43" fillId="7" borderId="0" xfId="0" applyFont="1" applyFill="1" applyAlignment="1" applyProtection="1">
      <alignment shrinkToFit="1"/>
      <protection locked="0"/>
    </xf>
    <xf numFmtId="0" fontId="43" fillId="7" borderId="0" xfId="0" applyFont="1" applyFill="1" applyAlignment="1" applyProtection="1">
      <alignment horizontal="center" shrinkToFit="1"/>
      <protection locked="0"/>
    </xf>
    <xf numFmtId="0" fontId="43" fillId="7" borderId="0" xfId="0" applyFont="1" applyFill="1" applyAlignment="1">
      <alignment horizontal="center"/>
    </xf>
    <xf numFmtId="2" fontId="44" fillId="5" borderId="0" xfId="4" applyNumberFormat="1" applyFont="1" applyFill="1" applyBorder="1" applyAlignment="1" applyProtection="1"/>
    <xf numFmtId="2" fontId="45" fillId="5" borderId="20" xfId="0" applyNumberFormat="1" applyFont="1" applyFill="1" applyBorder="1"/>
    <xf numFmtId="2" fontId="45" fillId="5" borderId="0" xfId="0" applyNumberFormat="1" applyFont="1" applyFill="1"/>
    <xf numFmtId="0" fontId="2" fillId="11" borderId="19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4" fontId="42" fillId="0" borderId="24" xfId="0" applyNumberFormat="1" applyFont="1" applyBorder="1" applyAlignment="1" applyProtection="1">
      <alignment horizontal="center" shrinkToFit="1"/>
      <protection locked="0"/>
    </xf>
    <xf numFmtId="14" fontId="42" fillId="0" borderId="52" xfId="0" applyNumberFormat="1" applyFont="1" applyBorder="1" applyAlignment="1" applyProtection="1">
      <alignment horizontal="center" shrinkToFit="1"/>
      <protection locked="0"/>
    </xf>
    <xf numFmtId="14" fontId="42" fillId="0" borderId="53" xfId="0" applyNumberFormat="1" applyFont="1" applyBorder="1" applyAlignment="1" applyProtection="1">
      <alignment horizontal="center" shrinkToFit="1"/>
      <protection locked="0"/>
    </xf>
    <xf numFmtId="14" fontId="42" fillId="0" borderId="80" xfId="0" applyNumberFormat="1" applyFont="1" applyBorder="1" applyAlignment="1" applyProtection="1">
      <alignment horizontal="center" shrinkToFit="1"/>
      <protection locked="0"/>
    </xf>
    <xf numFmtId="0" fontId="12" fillId="10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59" xfId="0" applyBorder="1" applyAlignment="1" applyProtection="1">
      <alignment horizontal="left" vertical="top" wrapText="1" shrinkToFit="1"/>
      <protection locked="0"/>
    </xf>
    <xf numFmtId="0" fontId="0" fillId="0" borderId="8" xfId="0" applyBorder="1" applyAlignment="1" applyProtection="1">
      <alignment horizontal="left" vertical="top" wrapText="1" shrinkToFit="1"/>
      <protection locked="0"/>
    </xf>
    <xf numFmtId="0" fontId="0" fillId="0" borderId="9" xfId="0" applyBorder="1" applyAlignment="1" applyProtection="1">
      <alignment horizontal="left" vertical="top" wrapText="1" shrinkToFit="1"/>
      <protection locked="0"/>
    </xf>
    <xf numFmtId="0" fontId="0" fillId="0" borderId="11" xfId="0" applyBorder="1" applyAlignment="1" applyProtection="1">
      <alignment horizontal="left" vertical="top" wrapText="1" shrinkToFit="1"/>
      <protection locked="0"/>
    </xf>
    <xf numFmtId="0" fontId="0" fillId="0" borderId="0" xfId="0" applyAlignment="1" applyProtection="1">
      <alignment horizontal="left" vertical="top" wrapText="1" shrinkToFit="1"/>
      <protection locked="0"/>
    </xf>
    <xf numFmtId="0" fontId="0" fillId="0" borderId="6" xfId="0" applyBorder="1" applyAlignment="1" applyProtection="1">
      <alignment horizontal="left" vertical="top" wrapText="1" shrinkToFit="1"/>
      <protection locked="0"/>
    </xf>
    <xf numFmtId="0" fontId="0" fillId="0" borderId="7" xfId="0" applyBorder="1" applyAlignment="1" applyProtection="1">
      <alignment horizontal="left" vertical="top" wrapText="1" shrinkToFit="1"/>
      <protection locked="0"/>
    </xf>
    <xf numFmtId="0" fontId="0" fillId="0" borderId="1" xfId="0" applyBorder="1" applyAlignment="1" applyProtection="1">
      <alignment horizontal="left" vertical="top" wrapText="1" shrinkToFit="1"/>
      <protection locked="0"/>
    </xf>
    <xf numFmtId="0" fontId="0" fillId="0" borderId="12" xfId="0" applyBorder="1" applyAlignment="1" applyProtection="1">
      <alignment horizontal="left" vertical="top" wrapText="1" shrinkToFit="1"/>
      <protection locked="0"/>
    </xf>
    <xf numFmtId="0" fontId="0" fillId="0" borderId="27" xfId="0" applyBorder="1" applyAlignment="1" applyProtection="1">
      <alignment horizontal="left" vertical="top" wrapText="1" shrinkToFit="1"/>
      <protection locked="0"/>
    </xf>
    <xf numFmtId="0" fontId="0" fillId="0" borderId="47" xfId="0" applyBorder="1" applyAlignment="1" applyProtection="1">
      <alignment horizontal="left" vertical="top" wrapText="1" shrinkToFit="1"/>
      <protection locked="0"/>
    </xf>
    <xf numFmtId="0" fontId="0" fillId="0" borderId="48" xfId="0" applyBorder="1" applyAlignment="1" applyProtection="1">
      <alignment horizontal="left" vertical="top" wrapText="1" shrinkToFit="1"/>
      <protection locked="0"/>
    </xf>
    <xf numFmtId="0" fontId="0" fillId="0" borderId="49" xfId="0" applyBorder="1" applyAlignment="1" applyProtection="1">
      <alignment horizontal="left" vertical="top" wrapText="1" shrinkToFit="1"/>
      <protection locked="0"/>
    </xf>
    <xf numFmtId="0" fontId="0" fillId="0" borderId="50" xfId="0" applyBorder="1" applyAlignment="1" applyProtection="1">
      <alignment horizontal="left" vertical="top" wrapText="1" shrinkToFit="1"/>
      <protection locked="0"/>
    </xf>
    <xf numFmtId="0" fontId="0" fillId="0" borderId="51" xfId="0" applyBorder="1" applyAlignment="1" applyProtection="1">
      <alignment horizontal="left" vertical="top" wrapText="1" shrinkToFit="1"/>
      <protection locked="0"/>
    </xf>
    <xf numFmtId="0" fontId="0" fillId="0" borderId="41" xfId="0" applyBorder="1" applyAlignment="1" applyProtection="1">
      <alignment horizontal="left" vertical="top" shrinkToFit="1"/>
      <protection locked="0"/>
    </xf>
    <xf numFmtId="0" fontId="0" fillId="0" borderId="42" xfId="0" applyBorder="1" applyAlignment="1" applyProtection="1">
      <alignment horizontal="left" vertical="top" shrinkToFit="1"/>
      <protection locked="0"/>
    </xf>
    <xf numFmtId="0" fontId="0" fillId="0" borderId="43" xfId="0" applyBorder="1" applyAlignment="1" applyProtection="1">
      <alignment horizontal="left" vertical="top" shrinkToFit="1"/>
      <protection locked="0"/>
    </xf>
    <xf numFmtId="0" fontId="38" fillId="11" borderId="2" xfId="0" applyFont="1" applyFill="1" applyBorder="1" applyAlignment="1">
      <alignment horizontal="left" vertical="center"/>
    </xf>
    <xf numFmtId="0" fontId="38" fillId="11" borderId="3" xfId="0" applyFont="1" applyFill="1" applyBorder="1" applyAlignment="1">
      <alignment horizontal="left" vertical="center"/>
    </xf>
    <xf numFmtId="0" fontId="38" fillId="11" borderId="63" xfId="0" applyFont="1" applyFill="1" applyBorder="1" applyAlignment="1">
      <alignment horizontal="left" vertical="center"/>
    </xf>
    <xf numFmtId="0" fontId="38" fillId="11" borderId="64" xfId="0" applyFont="1" applyFill="1" applyBorder="1" applyAlignment="1">
      <alignment horizontal="left" vertical="center"/>
    </xf>
    <xf numFmtId="0" fontId="38" fillId="11" borderId="4" xfId="0" applyFont="1" applyFill="1" applyBorder="1" applyAlignment="1">
      <alignment horizontal="left" vertical="center"/>
    </xf>
    <xf numFmtId="0" fontId="38" fillId="11" borderId="65" xfId="0" applyFont="1" applyFill="1" applyBorder="1" applyAlignment="1">
      <alignment horizontal="left" vertical="center"/>
    </xf>
    <xf numFmtId="2" fontId="24" fillId="5" borderId="20" xfId="0" applyNumberFormat="1" applyFont="1" applyFill="1" applyBorder="1" applyAlignment="1">
      <alignment horizontal="left"/>
    </xf>
    <xf numFmtId="2" fontId="24" fillId="5" borderId="0" xfId="0" applyNumberFormat="1" applyFont="1" applyFill="1" applyAlignment="1">
      <alignment horizontal="left"/>
    </xf>
    <xf numFmtId="2" fontId="24" fillId="5" borderId="6" xfId="0" applyNumberFormat="1" applyFont="1" applyFill="1" applyBorder="1" applyAlignment="1">
      <alignment horizontal="left"/>
    </xf>
    <xf numFmtId="0" fontId="12" fillId="11" borderId="75" xfId="0" applyFont="1" applyFill="1" applyBorder="1" applyAlignment="1">
      <alignment horizontal="center" vertical="center"/>
    </xf>
    <xf numFmtId="0" fontId="12" fillId="11" borderId="76" xfId="0" applyFont="1" applyFill="1" applyBorder="1" applyAlignment="1">
      <alignment horizontal="center" vertical="center"/>
    </xf>
    <xf numFmtId="0" fontId="12" fillId="11" borderId="77" xfId="0" applyFont="1" applyFill="1" applyBorder="1" applyAlignment="1">
      <alignment horizontal="center" vertical="center"/>
    </xf>
    <xf numFmtId="2" fontId="6" fillId="6" borderId="44" xfId="0" applyNumberFormat="1" applyFont="1" applyFill="1" applyBorder="1" applyAlignment="1">
      <alignment horizontal="center"/>
    </xf>
    <xf numFmtId="2" fontId="6" fillId="6" borderId="45" xfId="0" applyNumberFormat="1" applyFont="1" applyFill="1" applyBorder="1" applyAlignment="1">
      <alignment horizontal="center"/>
    </xf>
    <xf numFmtId="2" fontId="6" fillId="6" borderId="46" xfId="0" applyNumberFormat="1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0" fillId="9" borderId="40" xfId="0" applyFont="1" applyFill="1" applyBorder="1" applyAlignment="1">
      <alignment horizontal="center"/>
    </xf>
    <xf numFmtId="0" fontId="40" fillId="9" borderId="54" xfId="0" applyFont="1" applyFill="1" applyBorder="1" applyAlignment="1">
      <alignment horizontal="center"/>
    </xf>
    <xf numFmtId="0" fontId="39" fillId="11" borderId="33" xfId="0" applyFont="1" applyFill="1" applyBorder="1" applyAlignment="1">
      <alignment horizontal="left"/>
    </xf>
    <xf numFmtId="0" fontId="39" fillId="11" borderId="34" xfId="0" applyFont="1" applyFill="1" applyBorder="1" applyAlignment="1">
      <alignment horizontal="left"/>
    </xf>
    <xf numFmtId="0" fontId="12" fillId="7" borderId="0" xfId="0" applyFont="1" applyFill="1" applyAlignment="1" applyProtection="1">
      <alignment horizontal="center"/>
      <protection locked="0"/>
    </xf>
    <xf numFmtId="0" fontId="40" fillId="8" borderId="67" xfId="0" applyFont="1" applyFill="1" applyBorder="1" applyAlignment="1">
      <alignment horizontal="center"/>
    </xf>
    <xf numFmtId="0" fontId="40" fillId="8" borderId="68" xfId="0" applyFont="1" applyFill="1" applyBorder="1" applyAlignment="1">
      <alignment horizontal="center"/>
    </xf>
    <xf numFmtId="0" fontId="40" fillId="8" borderId="69" xfId="0" applyFont="1" applyFill="1" applyBorder="1" applyAlignment="1">
      <alignment horizontal="center"/>
    </xf>
    <xf numFmtId="0" fontId="4" fillId="0" borderId="34" xfId="0" applyFont="1" applyBorder="1" applyAlignment="1" applyProtection="1">
      <alignment horizontal="left" shrinkToFit="1"/>
      <protection locked="0"/>
    </xf>
    <xf numFmtId="0" fontId="4" fillId="0" borderId="58" xfId="0" applyFont="1" applyBorder="1" applyAlignment="1" applyProtection="1">
      <alignment horizontal="left" shrinkToFit="1"/>
      <protection locked="0"/>
    </xf>
    <xf numFmtId="0" fontId="4" fillId="0" borderId="25" xfId="0" applyFont="1" applyBorder="1" applyAlignment="1" applyProtection="1">
      <alignment shrinkToFit="1"/>
      <protection locked="0"/>
    </xf>
    <xf numFmtId="0" fontId="4" fillId="0" borderId="26" xfId="0" applyFont="1" applyBorder="1" applyAlignment="1" applyProtection="1">
      <alignment shrinkToFit="1"/>
      <protection locked="0"/>
    </xf>
    <xf numFmtId="0" fontId="4" fillId="0" borderId="78" xfId="0" applyFont="1" applyBorder="1" applyAlignment="1" applyProtection="1">
      <alignment shrinkToFit="1"/>
      <protection locked="0"/>
    </xf>
    <xf numFmtId="0" fontId="4" fillId="0" borderId="25" xfId="0" applyFont="1" applyBorder="1" applyAlignment="1" applyProtection="1">
      <alignment horizontal="center" shrinkToFit="1"/>
      <protection locked="0"/>
    </xf>
    <xf numFmtId="0" fontId="4" fillId="0" borderId="79" xfId="0" applyFont="1" applyBorder="1" applyAlignment="1" applyProtection="1">
      <alignment horizontal="center" shrinkToFit="1"/>
      <protection locked="0"/>
    </xf>
    <xf numFmtId="168" fontId="10" fillId="11" borderId="23" xfId="0" applyNumberFormat="1" applyFont="1" applyFill="1" applyBorder="1" applyAlignment="1">
      <alignment horizontal="center"/>
    </xf>
    <xf numFmtId="168" fontId="10" fillId="11" borderId="22" xfId="0" applyNumberFormat="1" applyFont="1" applyFill="1" applyBorder="1" applyAlignment="1">
      <alignment horizontal="center"/>
    </xf>
    <xf numFmtId="168" fontId="10" fillId="11" borderId="13" xfId="0" applyNumberFormat="1" applyFont="1" applyFill="1" applyBorder="1" applyAlignment="1">
      <alignment horizontal="center"/>
    </xf>
    <xf numFmtId="0" fontId="4" fillId="0" borderId="34" xfId="0" applyFont="1" applyBorder="1" applyAlignment="1">
      <alignment horizontal="left"/>
    </xf>
    <xf numFmtId="0" fontId="4" fillId="0" borderId="58" xfId="0" applyFont="1" applyBorder="1" applyAlignment="1">
      <alignment horizontal="left"/>
    </xf>
    <xf numFmtId="0" fontId="8" fillId="11" borderId="70" xfId="0" applyFont="1" applyFill="1" applyBorder="1" applyAlignment="1">
      <alignment horizontal="left"/>
    </xf>
    <xf numFmtId="0" fontId="8" fillId="11" borderId="66" xfId="0" applyFont="1" applyFill="1" applyBorder="1" applyAlignment="1">
      <alignment horizontal="left"/>
    </xf>
    <xf numFmtId="0" fontId="29" fillId="11" borderId="71" xfId="0" applyFont="1" applyFill="1" applyBorder="1" applyAlignment="1">
      <alignment horizontal="left"/>
    </xf>
    <xf numFmtId="0" fontId="39" fillId="11" borderId="36" xfId="0" applyFont="1" applyFill="1" applyBorder="1" applyAlignment="1"/>
    <xf numFmtId="0" fontId="39" fillId="11" borderId="25" xfId="0" applyFont="1" applyFill="1" applyBorder="1" applyAlignment="1"/>
    <xf numFmtId="0" fontId="38" fillId="11" borderId="73" xfId="0" applyFont="1" applyFill="1" applyBorder="1" applyAlignment="1"/>
    <xf numFmtId="0" fontId="38" fillId="11" borderId="74" xfId="0" applyFont="1" applyFill="1" applyBorder="1" applyAlignment="1"/>
    <xf numFmtId="0" fontId="19" fillId="7" borderId="0" xfId="0" applyFont="1" applyFill="1" applyAlignment="1" applyProtection="1">
      <protection locked="0"/>
    </xf>
    <xf numFmtId="0" fontId="19" fillId="7" borderId="0" xfId="0" applyFont="1" applyFill="1" applyAlignment="1"/>
    <xf numFmtId="0" fontId="0" fillId="7" borderId="0" xfId="0" applyFill="1" applyAlignment="1" applyProtection="1">
      <protection locked="0"/>
    </xf>
    <xf numFmtId="0" fontId="0" fillId="7" borderId="0" xfId="0" applyFill="1" applyAlignment="1"/>
    <xf numFmtId="0" fontId="39" fillId="11" borderId="56" xfId="0" applyFont="1" applyFill="1" applyBorder="1" applyAlignment="1"/>
    <xf numFmtId="0" fontId="38" fillId="11" borderId="55" xfId="0" applyFont="1" applyFill="1" applyBorder="1" applyAlignment="1"/>
    <xf numFmtId="0" fontId="38" fillId="11" borderId="57" xfId="0" applyFont="1" applyFill="1" applyBorder="1" applyAlignment="1"/>
    <xf numFmtId="0" fontId="12" fillId="11" borderId="3" xfId="0" applyFont="1" applyFill="1" applyBorder="1" applyAlignment="1" applyProtection="1">
      <protection locked="0"/>
    </xf>
    <xf numFmtId="0" fontId="12" fillId="11" borderId="3" xfId="0" applyFont="1" applyFill="1" applyBorder="1" applyAlignment="1"/>
  </cellXfs>
  <cellStyles count="5">
    <cellStyle name="Lien hypertexte" xfId="4" builtinId="8"/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FFFFCC"/>
      <color rgb="FFEA8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519019</xdr:colOff>
      <xdr:row>0</xdr:row>
      <xdr:rowOff>183930</xdr:rowOff>
    </xdr:from>
    <xdr:to>
      <xdr:col>25</xdr:col>
      <xdr:colOff>285794</xdr:colOff>
      <xdr:row>5</xdr:row>
      <xdr:rowOff>52552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FACA75-FFA3-6BB4-230E-2915EFC6B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92536" y="183930"/>
          <a:ext cx="1422155" cy="74448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eaugrand/AppData/Local/Microsoft/Windows/Temporary%20Internet%20Files/OLKE217/RAPPORT%20MENUISERIE%20M&#201;TALLIQUE%20EXCEL-R&#233;v4.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"/>
      <sheetName val="Feuil2"/>
      <sheetName val="Feuil3"/>
      <sheetName val="Feuil4"/>
      <sheetName val="Feuil5"/>
      <sheetName val="Feuil6"/>
      <sheetName val="Feuil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pportsmensuels@comiteconjoin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6"/>
  <sheetViews>
    <sheetView showGridLines="0" tabSelected="1" topLeftCell="A2" zoomScale="87" zoomScaleNormal="100" zoomScalePageLayoutView="75" workbookViewId="0">
      <selection activeCell="M12" sqref="M12"/>
    </sheetView>
  </sheetViews>
  <sheetFormatPr defaultColWidth="11.42578125" defaultRowHeight="14.45"/>
  <cols>
    <col min="1" max="1" width="21.5703125" style="2" customWidth="1"/>
    <col min="2" max="2" width="24" style="2" customWidth="1"/>
    <col min="3" max="3" width="9" style="2" customWidth="1"/>
    <col min="4" max="4" width="7.85546875" style="2" customWidth="1"/>
    <col min="5" max="5" width="8.85546875" style="2" customWidth="1"/>
    <col min="6" max="6" width="10.140625" style="2" customWidth="1"/>
    <col min="7" max="8" width="8.7109375" style="2" customWidth="1"/>
    <col min="9" max="9" width="9.7109375" style="2" customWidth="1"/>
    <col min="10" max="11" width="10.7109375" style="2" customWidth="1"/>
    <col min="12" max="12" width="12.7109375" style="2" customWidth="1"/>
    <col min="13" max="13" width="11.28515625" style="2" customWidth="1"/>
    <col min="14" max="14" width="17.7109375" style="2" customWidth="1"/>
    <col min="15" max="15" width="12.7109375" style="2" customWidth="1"/>
    <col min="16" max="16" width="10" style="2" customWidth="1"/>
    <col min="17" max="17" width="12.7109375" style="2" customWidth="1"/>
    <col min="18" max="18" width="15.140625" style="2" customWidth="1"/>
    <col min="19" max="19" width="9.42578125" style="2" hidden="1" customWidth="1"/>
    <col min="20" max="21" width="9.28515625" style="2" hidden="1" customWidth="1"/>
    <col min="22" max="22" width="2.140625" style="2" hidden="1" customWidth="1"/>
    <col min="23" max="23" width="15.28515625" style="2" customWidth="1"/>
    <col min="24" max="24" width="14.140625" style="2" customWidth="1"/>
    <col min="25" max="25" width="10.140625" style="2" customWidth="1"/>
    <col min="26" max="26" width="11.7109375" style="2" customWidth="1"/>
    <col min="27" max="16384" width="11.42578125" style="2"/>
  </cols>
  <sheetData>
    <row r="1" spans="1:28" ht="15.6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8" ht="6.75" customHeight="1" thickBot="1">
      <c r="B2" s="3"/>
      <c r="C2" s="3"/>
      <c r="D2" s="4"/>
      <c r="E2" s="5"/>
      <c r="G2" s="5"/>
      <c r="H2" s="5"/>
      <c r="I2" s="5"/>
      <c r="J2" s="5"/>
      <c r="K2" s="1"/>
      <c r="T2" s="6"/>
      <c r="U2" s="6"/>
      <c r="V2" s="6"/>
      <c r="W2" s="6"/>
      <c r="X2" s="6"/>
      <c r="Y2" s="6"/>
      <c r="Z2" s="6"/>
      <c r="AA2" s="7"/>
    </row>
    <row r="3" spans="1:28">
      <c r="A3" s="219" t="s">
        <v>1</v>
      </c>
      <c r="B3" s="220"/>
      <c r="C3" s="225"/>
      <c r="D3" s="225"/>
      <c r="E3" s="225"/>
      <c r="F3" s="225"/>
      <c r="G3" s="225"/>
      <c r="H3" s="225"/>
      <c r="I3" s="226"/>
      <c r="J3" s="158"/>
      <c r="K3" s="8"/>
      <c r="L3" s="217" t="s">
        <v>2</v>
      </c>
      <c r="M3" s="218"/>
      <c r="N3" s="218"/>
      <c r="O3" s="222" t="s">
        <v>3</v>
      </c>
      <c r="P3" s="223"/>
      <c r="Q3" s="223"/>
      <c r="R3" s="224"/>
      <c r="W3" s="221"/>
      <c r="X3" s="221"/>
      <c r="Y3" s="221"/>
      <c r="Z3" s="221"/>
      <c r="AA3" s="221"/>
      <c r="AB3" s="221"/>
    </row>
    <row r="4" spans="1:28" ht="15.75" customHeight="1">
      <c r="A4" s="240" t="s">
        <v>4</v>
      </c>
      <c r="B4" s="241"/>
      <c r="C4" s="227"/>
      <c r="D4" s="227"/>
      <c r="E4" s="228"/>
      <c r="F4" s="228"/>
      <c r="G4" s="228"/>
      <c r="H4" s="228"/>
      <c r="I4" s="229"/>
      <c r="J4" s="159"/>
      <c r="K4" s="8"/>
      <c r="L4" s="242" t="s">
        <v>5</v>
      </c>
      <c r="M4" s="243"/>
      <c r="N4" s="155" t="s">
        <v>6</v>
      </c>
      <c r="O4" s="201" t="s">
        <v>7</v>
      </c>
      <c r="P4" s="202"/>
      <c r="Q4" s="202"/>
      <c r="R4" s="203"/>
      <c r="W4" s="244"/>
      <c r="X4" s="245"/>
      <c r="Y4" s="245"/>
      <c r="Z4" s="245"/>
      <c r="AA4" s="80"/>
      <c r="AB4" s="80"/>
    </row>
    <row r="5" spans="1:28" ht="15.75" customHeight="1">
      <c r="A5" s="240" t="s">
        <v>8</v>
      </c>
      <c r="B5" s="241"/>
      <c r="C5" s="230"/>
      <c r="D5" s="230"/>
      <c r="E5" s="230"/>
      <c r="F5" s="230"/>
      <c r="G5" s="230"/>
      <c r="H5" s="230"/>
      <c r="I5" s="231"/>
      <c r="J5" s="160"/>
      <c r="K5" s="8"/>
      <c r="L5" s="242" t="s">
        <v>9</v>
      </c>
      <c r="M5" s="243"/>
      <c r="N5" s="155" t="s">
        <v>10</v>
      </c>
      <c r="O5" s="201" t="s">
        <v>11</v>
      </c>
      <c r="P5" s="202"/>
      <c r="Q5" s="202"/>
      <c r="R5" s="203"/>
      <c r="W5" s="246"/>
      <c r="X5" s="247"/>
      <c r="Y5" s="247"/>
      <c r="Z5" s="247"/>
      <c r="AA5" s="246"/>
      <c r="AB5" s="247"/>
    </row>
    <row r="6" spans="1:28" ht="15.75" customHeight="1" thickBot="1">
      <c r="A6" s="240" t="s">
        <v>12</v>
      </c>
      <c r="B6" s="248"/>
      <c r="C6" s="157" t="s">
        <v>13</v>
      </c>
      <c r="D6" s="177"/>
      <c r="E6" s="177"/>
      <c r="F6" s="157" t="s">
        <v>14</v>
      </c>
      <c r="G6" s="178"/>
      <c r="H6" s="179"/>
      <c r="I6" s="180"/>
      <c r="J6" s="161"/>
      <c r="K6" s="8"/>
      <c r="L6" s="249" t="s">
        <v>15</v>
      </c>
      <c r="M6" s="250"/>
      <c r="N6" s="156" t="s">
        <v>16</v>
      </c>
      <c r="O6" s="204" t="s">
        <v>17</v>
      </c>
      <c r="P6" s="205"/>
      <c r="Q6" s="205"/>
      <c r="R6" s="206"/>
      <c r="W6" s="244"/>
      <c r="X6" s="245"/>
      <c r="Y6" s="245"/>
      <c r="Z6" s="245"/>
      <c r="AA6" s="244"/>
      <c r="AB6" s="245"/>
    </row>
    <row r="7" spans="1:28" ht="16.5" customHeight="1" thickBot="1">
      <c r="A7" t="s">
        <v>18</v>
      </c>
      <c r="B7" s="15"/>
      <c r="C7" s="15"/>
      <c r="D7" s="16"/>
      <c r="E7" s="17"/>
      <c r="F7" s="18"/>
      <c r="G7"/>
      <c r="H7"/>
      <c r="I7" s="19"/>
      <c r="J7"/>
      <c r="M7" s="9"/>
      <c r="N7" s="9"/>
      <c r="O7" s="7"/>
      <c r="P7" s="7"/>
      <c r="Q7" s="7"/>
      <c r="R7" s="7"/>
      <c r="S7" s="7"/>
      <c r="T7" s="7"/>
      <c r="U7" s="7"/>
      <c r="V7" s="7"/>
      <c r="W7" s="246"/>
      <c r="X7" s="247"/>
      <c r="Y7" s="247"/>
      <c r="Z7" s="247"/>
      <c r="AA7" s="80"/>
      <c r="AB7" s="80"/>
    </row>
    <row r="8" spans="1:28" ht="44.25" customHeight="1" thickBot="1">
      <c r="A8" s="108" t="s">
        <v>19</v>
      </c>
      <c r="B8" s="108" t="s">
        <v>20</v>
      </c>
      <c r="C8" s="71" t="s">
        <v>21</v>
      </c>
      <c r="D8" s="67" t="s">
        <v>22</v>
      </c>
      <c r="E8" s="109" t="s">
        <v>23</v>
      </c>
      <c r="F8" s="110" t="s">
        <v>24</v>
      </c>
      <c r="G8" s="110" t="s">
        <v>25</v>
      </c>
      <c r="H8" s="110" t="s">
        <v>26</v>
      </c>
      <c r="I8" s="111" t="s">
        <v>27</v>
      </c>
      <c r="J8" s="112" t="s">
        <v>28</v>
      </c>
      <c r="K8" s="111" t="s">
        <v>29</v>
      </c>
      <c r="L8" s="111" t="s">
        <v>30</v>
      </c>
      <c r="M8" s="108" t="s">
        <v>31</v>
      </c>
      <c r="N8" s="111" t="s">
        <v>32</v>
      </c>
      <c r="O8" s="111" t="s">
        <v>33</v>
      </c>
      <c r="P8" s="111" t="s">
        <v>34</v>
      </c>
      <c r="Q8" s="72" t="s">
        <v>35</v>
      </c>
      <c r="R8" s="72" t="s">
        <v>36</v>
      </c>
      <c r="S8" s="38" t="s">
        <v>37</v>
      </c>
      <c r="T8" s="39" t="s">
        <v>38</v>
      </c>
      <c r="U8" s="39" t="s">
        <v>39</v>
      </c>
      <c r="V8" s="39" t="s">
        <v>40</v>
      </c>
      <c r="W8" s="210" t="s">
        <v>41</v>
      </c>
      <c r="X8" s="211"/>
      <c r="Y8" s="211"/>
      <c r="Z8" s="211"/>
      <c r="AA8" s="212"/>
    </row>
    <row r="9" spans="1:28">
      <c r="A9" s="83"/>
      <c r="B9" s="82"/>
      <c r="C9" s="81"/>
      <c r="D9" s="84"/>
      <c r="E9" s="85"/>
      <c r="F9" s="86"/>
      <c r="G9" s="86"/>
      <c r="H9" s="86"/>
      <c r="I9" s="86"/>
      <c r="J9" s="87"/>
      <c r="K9" s="113">
        <f>SUM(F9:I9)</f>
        <v>0</v>
      </c>
      <c r="L9" s="114">
        <f t="shared" ref="L9:L37" si="0">((F9+I9)*E9)+(G9*E9*1.5)+(H9*E9*2)+J9</f>
        <v>0</v>
      </c>
      <c r="M9" s="88"/>
      <c r="N9" s="114">
        <f>IF(Q9&lt;&gt;"B",L9*M9,0)</f>
        <v>0</v>
      </c>
      <c r="O9" s="114">
        <f>IF(Q9="B",0,L9+N9)</f>
        <v>0</v>
      </c>
      <c r="P9" s="89"/>
      <c r="Q9" s="89"/>
      <c r="R9" s="90"/>
      <c r="S9" s="43">
        <f>IF((Q9="B"),0,IF(Q9="N",0,K9))</f>
        <v>0</v>
      </c>
      <c r="T9" s="40">
        <f t="shared" ref="T9:T37" si="1">IF(R9="NA",0,K9)+P9</f>
        <v>0</v>
      </c>
      <c r="U9" s="40">
        <f t="shared" ref="U9:U10" si="2">IF(OR(R9="b",Q9="b"),T9,P9)</f>
        <v>0</v>
      </c>
      <c r="V9" s="54" t="str">
        <f t="shared" ref="V9:V21" si="3">IF(OR(Q9="b",R9="b"),T9*0.15,"")</f>
        <v/>
      </c>
      <c r="W9" s="162" t="s">
        <v>42</v>
      </c>
      <c r="X9" s="68"/>
      <c r="Y9" s="24"/>
      <c r="Z9" s="24"/>
      <c r="AA9" s="25"/>
      <c r="AB9" s="7"/>
    </row>
    <row r="10" spans="1:28">
      <c r="A10" s="83"/>
      <c r="B10" s="82"/>
      <c r="C10" s="81"/>
      <c r="D10" s="84"/>
      <c r="E10" s="85"/>
      <c r="F10" s="86"/>
      <c r="G10" s="86"/>
      <c r="H10" s="86"/>
      <c r="I10" s="86"/>
      <c r="J10" s="87"/>
      <c r="K10" s="113">
        <f t="shared" ref="K10:K37" si="4">SUM(F10:I10)</f>
        <v>0</v>
      </c>
      <c r="L10" s="114">
        <f t="shared" si="0"/>
        <v>0</v>
      </c>
      <c r="M10" s="88"/>
      <c r="N10" s="114">
        <f t="shared" ref="N10:N97" si="5">IF(Q10&lt;&gt;"B",L10*M10,0)</f>
        <v>0</v>
      </c>
      <c r="O10" s="114">
        <f t="shared" ref="O10:O97" si="6">IF(Q10="B",0,L10+N10)</f>
        <v>0</v>
      </c>
      <c r="P10" s="89"/>
      <c r="Q10" s="89"/>
      <c r="R10" s="90"/>
      <c r="S10" s="45">
        <f t="shared" ref="S10:S37" si="7">IF((Q10="B"),0,IF(Q10="N",0,K10))</f>
        <v>0</v>
      </c>
      <c r="T10" s="40">
        <f t="shared" si="1"/>
        <v>0</v>
      </c>
      <c r="U10" s="40">
        <f t="shared" si="2"/>
        <v>0</v>
      </c>
      <c r="V10" s="54" t="str">
        <f t="shared" si="3"/>
        <v/>
      </c>
      <c r="W10" s="163" t="s">
        <v>43</v>
      </c>
      <c r="X10" s="69"/>
      <c r="Y10" s="26"/>
      <c r="Z10" s="26"/>
      <c r="AA10" s="27"/>
    </row>
    <row r="11" spans="1:28">
      <c r="A11" s="83"/>
      <c r="B11" s="82"/>
      <c r="C11" s="81"/>
      <c r="D11" s="84"/>
      <c r="E11" s="85"/>
      <c r="F11" s="86"/>
      <c r="G11" s="86"/>
      <c r="H11" s="86"/>
      <c r="I11" s="86"/>
      <c r="J11" s="87"/>
      <c r="K11" s="113">
        <f t="shared" si="4"/>
        <v>0</v>
      </c>
      <c r="L11" s="114">
        <f t="shared" si="0"/>
        <v>0</v>
      </c>
      <c r="M11" s="88"/>
      <c r="N11" s="114">
        <f t="shared" si="5"/>
        <v>0</v>
      </c>
      <c r="O11" s="114">
        <f t="shared" si="6"/>
        <v>0</v>
      </c>
      <c r="P11" s="89"/>
      <c r="Q11" s="89"/>
      <c r="R11" s="90"/>
      <c r="S11" s="45">
        <f t="shared" si="7"/>
        <v>0</v>
      </c>
      <c r="T11" s="40">
        <f t="shared" si="1"/>
        <v>0</v>
      </c>
      <c r="U11" s="40">
        <f>IF(OR(R11="b",Q11="b"),T11,P11)</f>
        <v>0</v>
      </c>
      <c r="V11" s="54" t="str">
        <f t="shared" si="3"/>
        <v/>
      </c>
      <c r="W11" s="164" t="s">
        <v>44</v>
      </c>
      <c r="X11" s="70"/>
      <c r="Y11" s="26"/>
      <c r="Z11" s="26"/>
      <c r="AA11" s="27"/>
    </row>
    <row r="12" spans="1:28">
      <c r="A12" s="91"/>
      <c r="B12" s="82"/>
      <c r="C12" s="81"/>
      <c r="D12" s="84"/>
      <c r="E12" s="85"/>
      <c r="F12" s="86"/>
      <c r="G12" s="86"/>
      <c r="H12" s="86"/>
      <c r="I12" s="86"/>
      <c r="J12" s="87"/>
      <c r="K12" s="113">
        <f t="shared" si="4"/>
        <v>0</v>
      </c>
      <c r="L12" s="114">
        <f t="shared" si="0"/>
        <v>0</v>
      </c>
      <c r="M12" s="88"/>
      <c r="N12" s="114">
        <f t="shared" si="5"/>
        <v>0</v>
      </c>
      <c r="O12" s="114">
        <f t="shared" si="6"/>
        <v>0</v>
      </c>
      <c r="P12" s="89"/>
      <c r="Q12" s="89"/>
      <c r="R12" s="90"/>
      <c r="S12" s="45">
        <f t="shared" si="7"/>
        <v>0</v>
      </c>
      <c r="T12" s="40">
        <f t="shared" si="1"/>
        <v>0</v>
      </c>
      <c r="U12" s="40">
        <f t="shared" ref="U12:U75" si="8">IF(OR(R12="b",Q12="b"),T12,P12)</f>
        <v>0</v>
      </c>
      <c r="V12" s="54" t="str">
        <f t="shared" si="3"/>
        <v/>
      </c>
      <c r="W12" s="164" t="s">
        <v>45</v>
      </c>
      <c r="X12" s="70"/>
      <c r="Y12" s="26"/>
      <c r="Z12" s="26"/>
      <c r="AA12" s="27"/>
    </row>
    <row r="13" spans="1:28" ht="15" thickBot="1">
      <c r="A13" s="91"/>
      <c r="B13" s="82"/>
      <c r="C13" s="81"/>
      <c r="D13" s="84"/>
      <c r="E13" s="85"/>
      <c r="F13" s="86"/>
      <c r="G13" s="86"/>
      <c r="H13" s="86"/>
      <c r="I13" s="86"/>
      <c r="J13" s="87"/>
      <c r="K13" s="113">
        <f t="shared" si="4"/>
        <v>0</v>
      </c>
      <c r="L13" s="114">
        <f t="shared" si="0"/>
        <v>0</v>
      </c>
      <c r="M13" s="88"/>
      <c r="N13" s="114">
        <f t="shared" si="5"/>
        <v>0</v>
      </c>
      <c r="O13" s="114">
        <f t="shared" si="6"/>
        <v>0</v>
      </c>
      <c r="P13" s="89"/>
      <c r="Q13" s="89"/>
      <c r="R13" s="90"/>
      <c r="S13" s="45">
        <f t="shared" si="7"/>
        <v>0</v>
      </c>
      <c r="T13" s="40">
        <f t="shared" si="1"/>
        <v>0</v>
      </c>
      <c r="U13" s="40">
        <f t="shared" si="8"/>
        <v>0</v>
      </c>
      <c r="V13" s="54" t="str">
        <f t="shared" si="3"/>
        <v/>
      </c>
      <c r="W13" s="164" t="s">
        <v>46</v>
      </c>
      <c r="X13" s="70"/>
      <c r="Y13" s="26"/>
      <c r="Z13" s="26"/>
      <c r="AA13" s="27"/>
    </row>
    <row r="14" spans="1:28" ht="15" thickBot="1">
      <c r="A14" s="83"/>
      <c r="B14" s="82"/>
      <c r="C14" s="81"/>
      <c r="D14" s="84"/>
      <c r="E14" s="85"/>
      <c r="F14" s="86"/>
      <c r="G14" s="86"/>
      <c r="H14" s="86"/>
      <c r="I14" s="86"/>
      <c r="J14" s="87"/>
      <c r="K14" s="113">
        <f t="shared" si="4"/>
        <v>0</v>
      </c>
      <c r="L14" s="114">
        <f t="shared" si="0"/>
        <v>0</v>
      </c>
      <c r="M14" s="88"/>
      <c r="N14" s="114">
        <f t="shared" si="5"/>
        <v>0</v>
      </c>
      <c r="O14" s="114">
        <f t="shared" si="6"/>
        <v>0</v>
      </c>
      <c r="P14" s="89"/>
      <c r="Q14" s="89"/>
      <c r="R14" s="90"/>
      <c r="S14" s="45">
        <f t="shared" si="7"/>
        <v>0</v>
      </c>
      <c r="T14" s="40">
        <f t="shared" si="1"/>
        <v>0</v>
      </c>
      <c r="U14" s="40">
        <f t="shared" si="8"/>
        <v>0</v>
      </c>
      <c r="V14" s="54" t="str">
        <f t="shared" si="3"/>
        <v/>
      </c>
      <c r="W14" s="70"/>
      <c r="X14" s="69"/>
      <c r="Y14" s="213" t="s">
        <v>47</v>
      </c>
      <c r="Z14" s="214"/>
      <c r="AA14" s="215"/>
    </row>
    <row r="15" spans="1:28">
      <c r="A15" s="83"/>
      <c r="B15" s="82"/>
      <c r="C15" s="81"/>
      <c r="D15" s="84"/>
      <c r="E15" s="85"/>
      <c r="F15" s="86"/>
      <c r="G15" s="86"/>
      <c r="H15" s="86"/>
      <c r="I15" s="86"/>
      <c r="J15" s="87"/>
      <c r="K15" s="113">
        <f t="shared" si="4"/>
        <v>0</v>
      </c>
      <c r="L15" s="114">
        <f t="shared" si="0"/>
        <v>0</v>
      </c>
      <c r="M15" s="88"/>
      <c r="N15" s="114">
        <f t="shared" si="5"/>
        <v>0</v>
      </c>
      <c r="O15" s="114">
        <f t="shared" si="6"/>
        <v>0</v>
      </c>
      <c r="P15" s="89"/>
      <c r="Q15" s="89"/>
      <c r="R15" s="90"/>
      <c r="S15" s="45">
        <f t="shared" si="7"/>
        <v>0</v>
      </c>
      <c r="T15" s="40">
        <f t="shared" si="1"/>
        <v>0</v>
      </c>
      <c r="U15" s="40">
        <f t="shared" si="8"/>
        <v>0</v>
      </c>
      <c r="V15" s="54" t="str">
        <f t="shared" si="3"/>
        <v/>
      </c>
      <c r="W15" s="20"/>
      <c r="X15" s="20"/>
      <c r="Y15" s="73" t="s">
        <v>48</v>
      </c>
      <c r="Z15" s="74" t="s">
        <v>49</v>
      </c>
      <c r="AA15" s="75" t="s">
        <v>50</v>
      </c>
    </row>
    <row r="16" spans="1:28">
      <c r="A16" s="83"/>
      <c r="B16" s="82"/>
      <c r="C16" s="81"/>
      <c r="D16" s="84"/>
      <c r="E16" s="85"/>
      <c r="F16" s="86"/>
      <c r="G16" s="86"/>
      <c r="H16" s="86"/>
      <c r="I16" s="86"/>
      <c r="J16" s="87"/>
      <c r="K16" s="113">
        <f t="shared" si="4"/>
        <v>0</v>
      </c>
      <c r="L16" s="114">
        <f t="shared" si="0"/>
        <v>0</v>
      </c>
      <c r="M16" s="88"/>
      <c r="N16" s="114">
        <f t="shared" si="5"/>
        <v>0</v>
      </c>
      <c r="O16" s="114">
        <f t="shared" si="6"/>
        <v>0</v>
      </c>
      <c r="P16" s="89"/>
      <c r="Q16" s="89"/>
      <c r="R16" s="90"/>
      <c r="S16" s="45">
        <f t="shared" si="7"/>
        <v>0</v>
      </c>
      <c r="T16" s="40">
        <f t="shared" si="1"/>
        <v>0</v>
      </c>
      <c r="U16" s="40">
        <f t="shared" si="8"/>
        <v>0</v>
      </c>
      <c r="V16" s="54" t="str">
        <f t="shared" si="3"/>
        <v/>
      </c>
      <c r="W16" s="21"/>
      <c r="X16" s="22" t="s">
        <v>51</v>
      </c>
      <c r="Y16" s="137">
        <f>T100</f>
        <v>0</v>
      </c>
      <c r="Z16" s="138">
        <v>0.96</v>
      </c>
      <c r="AA16" s="139">
        <f t="shared" ref="AA16:AA21" si="9">Y16*Z16</f>
        <v>0</v>
      </c>
    </row>
    <row r="17" spans="1:27">
      <c r="A17" s="91"/>
      <c r="B17" s="82"/>
      <c r="C17" s="81"/>
      <c r="D17" s="84"/>
      <c r="E17" s="85"/>
      <c r="F17" s="86"/>
      <c r="G17" s="86"/>
      <c r="H17" s="86"/>
      <c r="I17" s="86"/>
      <c r="J17" s="87"/>
      <c r="K17" s="113">
        <f t="shared" si="4"/>
        <v>0</v>
      </c>
      <c r="L17" s="114">
        <f t="shared" si="0"/>
        <v>0</v>
      </c>
      <c r="M17" s="88"/>
      <c r="N17" s="114">
        <f t="shared" si="5"/>
        <v>0</v>
      </c>
      <c r="O17" s="114">
        <f t="shared" si="6"/>
        <v>0</v>
      </c>
      <c r="P17" s="89"/>
      <c r="Q17" s="89"/>
      <c r="R17" s="90"/>
      <c r="S17" s="45">
        <f t="shared" si="7"/>
        <v>0</v>
      </c>
      <c r="T17" s="40">
        <f t="shared" si="1"/>
        <v>0</v>
      </c>
      <c r="U17" s="40">
        <f t="shared" si="8"/>
        <v>0</v>
      </c>
      <c r="V17" s="54" t="str">
        <f t="shared" ref="V17:V75" si="10">IF(OR(Q17="b",R17="b"),T17*0.15,"")</f>
        <v/>
      </c>
      <c r="W17" s="21"/>
      <c r="X17" s="22" t="s">
        <v>52</v>
      </c>
      <c r="Y17" s="137">
        <f>T100</f>
        <v>0</v>
      </c>
      <c r="Z17" s="138">
        <v>0.96</v>
      </c>
      <c r="AA17" s="139">
        <f t="shared" si="9"/>
        <v>0</v>
      </c>
    </row>
    <row r="18" spans="1:27">
      <c r="A18" s="83"/>
      <c r="B18" s="82"/>
      <c r="C18" s="81"/>
      <c r="D18" s="84"/>
      <c r="E18" s="85"/>
      <c r="F18" s="86"/>
      <c r="G18" s="86"/>
      <c r="H18" s="86"/>
      <c r="I18" s="86"/>
      <c r="J18" s="87"/>
      <c r="K18" s="113">
        <f t="shared" si="4"/>
        <v>0</v>
      </c>
      <c r="L18" s="114">
        <f t="shared" si="0"/>
        <v>0</v>
      </c>
      <c r="M18" s="88"/>
      <c r="N18" s="114">
        <f t="shared" si="5"/>
        <v>0</v>
      </c>
      <c r="O18" s="114">
        <f t="shared" si="6"/>
        <v>0</v>
      </c>
      <c r="P18" s="89"/>
      <c r="Q18" s="89"/>
      <c r="R18" s="90"/>
      <c r="S18" s="45">
        <f t="shared" si="7"/>
        <v>0</v>
      </c>
      <c r="T18" s="40">
        <f t="shared" si="1"/>
        <v>0</v>
      </c>
      <c r="U18" s="40">
        <f t="shared" si="8"/>
        <v>0</v>
      </c>
      <c r="V18" s="54" t="str">
        <f t="shared" si="3"/>
        <v/>
      </c>
      <c r="W18" s="64"/>
      <c r="X18" s="65" t="s">
        <v>53</v>
      </c>
      <c r="Y18" s="137"/>
      <c r="Z18" s="140">
        <v>0</v>
      </c>
      <c r="AA18" s="139">
        <f>(AA16+AA17)/100*Z18</f>
        <v>0</v>
      </c>
    </row>
    <row r="19" spans="1:27">
      <c r="A19" s="83"/>
      <c r="B19" s="82"/>
      <c r="C19" s="81"/>
      <c r="D19" s="84"/>
      <c r="E19" s="85"/>
      <c r="F19" s="86"/>
      <c r="G19" s="86"/>
      <c r="H19" s="86"/>
      <c r="I19" s="86"/>
      <c r="J19" s="87"/>
      <c r="K19" s="113">
        <f t="shared" si="4"/>
        <v>0</v>
      </c>
      <c r="L19" s="114">
        <f t="shared" si="0"/>
        <v>0</v>
      </c>
      <c r="M19" s="88"/>
      <c r="N19" s="114">
        <f t="shared" si="5"/>
        <v>0</v>
      </c>
      <c r="O19" s="114">
        <f t="shared" si="6"/>
        <v>0</v>
      </c>
      <c r="P19" s="89"/>
      <c r="Q19" s="89"/>
      <c r="R19" s="90"/>
      <c r="S19" s="45">
        <f t="shared" si="7"/>
        <v>0</v>
      </c>
      <c r="T19" s="40">
        <f t="shared" si="1"/>
        <v>0</v>
      </c>
      <c r="U19" s="40">
        <f t="shared" si="8"/>
        <v>0</v>
      </c>
      <c r="V19" s="54" t="str">
        <f t="shared" si="3"/>
        <v/>
      </c>
      <c r="W19" s="21"/>
      <c r="X19" s="55" t="s">
        <v>54</v>
      </c>
      <c r="Y19" s="137">
        <f>U100</f>
        <v>0</v>
      </c>
      <c r="Z19" s="141">
        <v>7.4999999999999997E-2</v>
      </c>
      <c r="AA19" s="139">
        <f t="shared" si="9"/>
        <v>0</v>
      </c>
    </row>
    <row r="20" spans="1:27">
      <c r="A20" s="83"/>
      <c r="B20" s="82"/>
      <c r="C20" s="81"/>
      <c r="D20" s="84"/>
      <c r="E20" s="85"/>
      <c r="F20" s="86"/>
      <c r="G20" s="86"/>
      <c r="H20" s="86"/>
      <c r="I20" s="86"/>
      <c r="J20" s="87"/>
      <c r="K20" s="113">
        <f t="shared" si="4"/>
        <v>0</v>
      </c>
      <c r="L20" s="114">
        <f t="shared" si="0"/>
        <v>0</v>
      </c>
      <c r="M20" s="88"/>
      <c r="N20" s="114">
        <f t="shared" si="5"/>
        <v>0</v>
      </c>
      <c r="O20" s="114">
        <f t="shared" si="6"/>
        <v>0</v>
      </c>
      <c r="P20" s="89"/>
      <c r="Q20" s="89"/>
      <c r="R20" s="90"/>
      <c r="S20" s="45">
        <f t="shared" si="7"/>
        <v>0</v>
      </c>
      <c r="T20" s="40">
        <f t="shared" si="1"/>
        <v>0</v>
      </c>
      <c r="U20" s="40">
        <f t="shared" si="8"/>
        <v>0</v>
      </c>
      <c r="V20" s="54" t="str">
        <f t="shared" si="3"/>
        <v/>
      </c>
      <c r="W20" s="21"/>
      <c r="X20" s="22" t="s">
        <v>55</v>
      </c>
      <c r="Y20" s="137">
        <f>U100</f>
        <v>0</v>
      </c>
      <c r="Z20" s="141">
        <v>7.4999999999999997E-2</v>
      </c>
      <c r="AA20" s="139">
        <f t="shared" si="9"/>
        <v>0</v>
      </c>
    </row>
    <row r="21" spans="1:27">
      <c r="A21" s="83"/>
      <c r="B21" s="82"/>
      <c r="C21" s="81"/>
      <c r="D21" s="84"/>
      <c r="E21" s="85"/>
      <c r="F21" s="86"/>
      <c r="G21" s="86"/>
      <c r="H21" s="86"/>
      <c r="I21" s="86"/>
      <c r="J21" s="87"/>
      <c r="K21" s="113">
        <f t="shared" si="4"/>
        <v>0</v>
      </c>
      <c r="L21" s="114">
        <f t="shared" si="0"/>
        <v>0</v>
      </c>
      <c r="M21" s="88"/>
      <c r="N21" s="114">
        <f t="shared" si="5"/>
        <v>0</v>
      </c>
      <c r="O21" s="114">
        <f t="shared" si="6"/>
        <v>0</v>
      </c>
      <c r="P21" s="89"/>
      <c r="Q21" s="89"/>
      <c r="R21" s="90"/>
      <c r="S21" s="45">
        <f t="shared" si="7"/>
        <v>0</v>
      </c>
      <c r="T21" s="40">
        <f t="shared" si="1"/>
        <v>0</v>
      </c>
      <c r="U21" s="40">
        <f t="shared" si="8"/>
        <v>0</v>
      </c>
      <c r="V21" s="54" t="str">
        <f t="shared" si="3"/>
        <v/>
      </c>
      <c r="W21" s="21"/>
      <c r="X21" s="22" t="s">
        <v>56</v>
      </c>
      <c r="Y21" s="137">
        <f>S100</f>
        <v>0</v>
      </c>
      <c r="Z21" s="138">
        <v>1.1499999999999999</v>
      </c>
      <c r="AA21" s="139">
        <f t="shared" si="9"/>
        <v>0</v>
      </c>
    </row>
    <row r="22" spans="1:27">
      <c r="A22" s="83"/>
      <c r="B22" s="82"/>
      <c r="C22" s="81"/>
      <c r="D22" s="84"/>
      <c r="E22" s="85"/>
      <c r="F22" s="86"/>
      <c r="G22" s="86"/>
      <c r="H22" s="86"/>
      <c r="I22" s="86"/>
      <c r="J22" s="87"/>
      <c r="K22" s="113">
        <f t="shared" si="4"/>
        <v>0</v>
      </c>
      <c r="L22" s="114">
        <f t="shared" si="0"/>
        <v>0</v>
      </c>
      <c r="M22" s="88"/>
      <c r="N22" s="114">
        <f t="shared" si="5"/>
        <v>0</v>
      </c>
      <c r="O22" s="114">
        <f t="shared" si="6"/>
        <v>0</v>
      </c>
      <c r="P22" s="89"/>
      <c r="Q22" s="89"/>
      <c r="R22" s="90"/>
      <c r="S22" s="45">
        <f t="shared" si="7"/>
        <v>0</v>
      </c>
      <c r="T22" s="40">
        <f t="shared" si="1"/>
        <v>0</v>
      </c>
      <c r="U22" s="40">
        <f t="shared" si="8"/>
        <v>0</v>
      </c>
      <c r="V22" s="54" t="str">
        <f t="shared" si="10"/>
        <v/>
      </c>
      <c r="W22" s="21"/>
      <c r="X22" s="22" t="s">
        <v>57</v>
      </c>
      <c r="Y22" s="137">
        <f>S100</f>
        <v>0</v>
      </c>
      <c r="Z22" s="138">
        <v>0.25</v>
      </c>
      <c r="AA22" s="139">
        <f t="shared" ref="AA22:AA24" si="11">Y22*Z22</f>
        <v>0</v>
      </c>
    </row>
    <row r="23" spans="1:27">
      <c r="A23" s="83"/>
      <c r="B23" s="82"/>
      <c r="C23" s="81"/>
      <c r="D23" s="84"/>
      <c r="E23" s="85"/>
      <c r="F23" s="86"/>
      <c r="G23" s="86"/>
      <c r="H23" s="86"/>
      <c r="I23" s="86"/>
      <c r="J23" s="87"/>
      <c r="K23" s="113">
        <f t="shared" si="4"/>
        <v>0</v>
      </c>
      <c r="L23" s="114">
        <f t="shared" si="0"/>
        <v>0</v>
      </c>
      <c r="M23" s="88"/>
      <c r="N23" s="114">
        <f t="shared" si="5"/>
        <v>0</v>
      </c>
      <c r="O23" s="114">
        <f t="shared" si="6"/>
        <v>0</v>
      </c>
      <c r="P23" s="89"/>
      <c r="Q23" s="89"/>
      <c r="R23" s="90"/>
      <c r="S23" s="45">
        <f t="shared" si="7"/>
        <v>0</v>
      </c>
      <c r="T23" s="40">
        <f t="shared" si="1"/>
        <v>0</v>
      </c>
      <c r="U23" s="40">
        <f t="shared" si="8"/>
        <v>0</v>
      </c>
      <c r="V23" s="54" t="str">
        <f t="shared" si="10"/>
        <v/>
      </c>
      <c r="W23" s="21"/>
      <c r="X23" s="22" t="s">
        <v>58</v>
      </c>
      <c r="Y23" s="137">
        <f>O100</f>
        <v>0</v>
      </c>
      <c r="Z23" s="142">
        <v>5.0000000000000001E-3</v>
      </c>
      <c r="AA23" s="139">
        <f t="shared" si="11"/>
        <v>0</v>
      </c>
    </row>
    <row r="24" spans="1:27">
      <c r="A24" s="83"/>
      <c r="B24" s="82"/>
      <c r="C24" s="81"/>
      <c r="D24" s="84"/>
      <c r="E24" s="85"/>
      <c r="F24" s="86"/>
      <c r="G24" s="86"/>
      <c r="H24" s="86"/>
      <c r="I24" s="86"/>
      <c r="J24" s="87"/>
      <c r="K24" s="113">
        <f t="shared" si="4"/>
        <v>0</v>
      </c>
      <c r="L24" s="114">
        <f t="shared" si="0"/>
        <v>0</v>
      </c>
      <c r="M24" s="88"/>
      <c r="N24" s="114">
        <f t="shared" si="5"/>
        <v>0</v>
      </c>
      <c r="O24" s="114">
        <f t="shared" si="6"/>
        <v>0</v>
      </c>
      <c r="P24" s="89"/>
      <c r="Q24" s="89"/>
      <c r="R24" s="90"/>
      <c r="S24" s="45">
        <f t="shared" si="7"/>
        <v>0</v>
      </c>
      <c r="T24" s="40">
        <f t="shared" si="1"/>
        <v>0</v>
      </c>
      <c r="U24" s="40">
        <f t="shared" si="8"/>
        <v>0</v>
      </c>
      <c r="V24" s="54" t="str">
        <f t="shared" si="10"/>
        <v/>
      </c>
      <c r="W24" s="21"/>
      <c r="X24" s="22" t="s">
        <v>59</v>
      </c>
      <c r="Y24" s="137">
        <f>O100</f>
        <v>0</v>
      </c>
      <c r="Z24" s="143">
        <v>5.0000000000000001E-3</v>
      </c>
      <c r="AA24" s="139">
        <f t="shared" si="11"/>
        <v>0</v>
      </c>
    </row>
    <row r="25" spans="1:27">
      <c r="A25" s="83"/>
      <c r="B25" s="82"/>
      <c r="C25" s="81"/>
      <c r="D25" s="84"/>
      <c r="E25" s="85"/>
      <c r="F25" s="86"/>
      <c r="G25" s="86"/>
      <c r="H25" s="86"/>
      <c r="I25" s="86"/>
      <c r="J25" s="87"/>
      <c r="K25" s="113">
        <f t="shared" si="4"/>
        <v>0</v>
      </c>
      <c r="L25" s="114">
        <f t="shared" si="0"/>
        <v>0</v>
      </c>
      <c r="M25" s="88"/>
      <c r="N25" s="114">
        <f t="shared" si="5"/>
        <v>0</v>
      </c>
      <c r="O25" s="114">
        <f t="shared" si="6"/>
        <v>0</v>
      </c>
      <c r="P25" s="89"/>
      <c r="Q25" s="89"/>
      <c r="R25" s="90"/>
      <c r="S25" s="45">
        <f t="shared" si="7"/>
        <v>0</v>
      </c>
      <c r="T25" s="40">
        <f t="shared" si="1"/>
        <v>0</v>
      </c>
      <c r="U25" s="40">
        <f t="shared" si="8"/>
        <v>0</v>
      </c>
      <c r="V25" s="54" t="str">
        <f t="shared" si="10"/>
        <v/>
      </c>
      <c r="W25" s="21"/>
      <c r="X25" s="22" t="s">
        <v>60</v>
      </c>
      <c r="Y25" s="57"/>
      <c r="Z25" s="58"/>
      <c r="AA25" s="144">
        <f>N100</f>
        <v>0</v>
      </c>
    </row>
    <row r="26" spans="1:27">
      <c r="A26" s="83"/>
      <c r="B26" s="82"/>
      <c r="C26" s="81"/>
      <c r="D26" s="84"/>
      <c r="E26" s="85"/>
      <c r="F26" s="86"/>
      <c r="G26" s="86"/>
      <c r="H26" s="86"/>
      <c r="I26" s="86"/>
      <c r="J26" s="87"/>
      <c r="K26" s="113">
        <f t="shared" si="4"/>
        <v>0</v>
      </c>
      <c r="L26" s="114">
        <f t="shared" si="0"/>
        <v>0</v>
      </c>
      <c r="M26" s="88"/>
      <c r="N26" s="114">
        <f t="shared" si="5"/>
        <v>0</v>
      </c>
      <c r="O26" s="114">
        <f t="shared" si="6"/>
        <v>0</v>
      </c>
      <c r="P26" s="89"/>
      <c r="Q26" s="89"/>
      <c r="R26" s="90"/>
      <c r="S26" s="45">
        <f t="shared" si="7"/>
        <v>0</v>
      </c>
      <c r="T26" s="40">
        <f t="shared" si="1"/>
        <v>0</v>
      </c>
      <c r="U26" s="40">
        <f t="shared" si="8"/>
        <v>0</v>
      </c>
      <c r="V26" s="54" t="str">
        <f t="shared" si="10"/>
        <v/>
      </c>
      <c r="W26" s="21"/>
      <c r="X26" s="22" t="s">
        <v>61</v>
      </c>
      <c r="Y26" s="59"/>
      <c r="Z26" s="60"/>
      <c r="AA26" s="61"/>
    </row>
    <row r="27" spans="1:27">
      <c r="A27" s="83"/>
      <c r="B27" s="82"/>
      <c r="C27" s="81"/>
      <c r="D27" s="84"/>
      <c r="E27" s="85"/>
      <c r="F27" s="86"/>
      <c r="G27" s="86"/>
      <c r="H27" s="86"/>
      <c r="I27" s="86"/>
      <c r="J27" s="87"/>
      <c r="K27" s="113">
        <f t="shared" si="4"/>
        <v>0</v>
      </c>
      <c r="L27" s="114">
        <f t="shared" si="0"/>
        <v>0</v>
      </c>
      <c r="M27" s="88"/>
      <c r="N27" s="114">
        <f t="shared" si="5"/>
        <v>0</v>
      </c>
      <c r="O27" s="114">
        <f t="shared" si="6"/>
        <v>0</v>
      </c>
      <c r="P27" s="89"/>
      <c r="Q27" s="89"/>
      <c r="R27" s="90"/>
      <c r="S27" s="45">
        <f t="shared" si="7"/>
        <v>0</v>
      </c>
      <c r="T27" s="40">
        <f t="shared" si="1"/>
        <v>0</v>
      </c>
      <c r="U27" s="40">
        <f t="shared" si="8"/>
        <v>0</v>
      </c>
      <c r="V27" s="54" t="str">
        <f t="shared" si="10"/>
        <v/>
      </c>
      <c r="W27" s="21"/>
      <c r="X27" s="22" t="s">
        <v>62</v>
      </c>
      <c r="Y27" s="62"/>
      <c r="Z27" s="63"/>
      <c r="AA27" s="144">
        <f>SUM(AA16:AA26)</f>
        <v>0</v>
      </c>
    </row>
    <row r="28" spans="1:27">
      <c r="A28" s="83"/>
      <c r="B28" s="82"/>
      <c r="C28" s="81"/>
      <c r="D28" s="84"/>
      <c r="E28" s="85"/>
      <c r="F28" s="86"/>
      <c r="G28" s="86"/>
      <c r="H28" s="86"/>
      <c r="I28" s="86"/>
      <c r="J28" s="87"/>
      <c r="K28" s="113">
        <f t="shared" si="4"/>
        <v>0</v>
      </c>
      <c r="L28" s="114">
        <f t="shared" si="0"/>
        <v>0</v>
      </c>
      <c r="M28" s="88"/>
      <c r="N28" s="114">
        <f t="shared" si="5"/>
        <v>0</v>
      </c>
      <c r="O28" s="114">
        <f t="shared" si="6"/>
        <v>0</v>
      </c>
      <c r="P28" s="89"/>
      <c r="Q28" s="89"/>
      <c r="R28" s="90"/>
      <c r="S28" s="45">
        <f t="shared" si="7"/>
        <v>0</v>
      </c>
      <c r="T28" s="40">
        <f t="shared" si="1"/>
        <v>0</v>
      </c>
      <c r="U28" s="40">
        <f t="shared" si="8"/>
        <v>0</v>
      </c>
      <c r="V28" s="54" t="str">
        <f t="shared" si="10"/>
        <v/>
      </c>
      <c r="W28" s="20"/>
      <c r="X28" s="192"/>
      <c r="Y28" s="193"/>
      <c r="Z28" s="193"/>
      <c r="AA28" s="194"/>
    </row>
    <row r="29" spans="1:27" ht="15.75" customHeight="1">
      <c r="A29" s="83"/>
      <c r="B29" s="82"/>
      <c r="C29" s="81"/>
      <c r="D29" s="84"/>
      <c r="E29" s="92"/>
      <c r="F29" s="86"/>
      <c r="G29" s="86"/>
      <c r="H29" s="86"/>
      <c r="I29" s="86"/>
      <c r="J29" s="87"/>
      <c r="K29" s="113">
        <f t="shared" si="4"/>
        <v>0</v>
      </c>
      <c r="L29" s="114">
        <f t="shared" si="0"/>
        <v>0</v>
      </c>
      <c r="M29" s="88"/>
      <c r="N29" s="114">
        <f t="shared" si="5"/>
        <v>0</v>
      </c>
      <c r="O29" s="114">
        <f t="shared" si="6"/>
        <v>0</v>
      </c>
      <c r="P29" s="89"/>
      <c r="Q29" s="89"/>
      <c r="R29" s="90"/>
      <c r="S29" s="45">
        <f t="shared" si="7"/>
        <v>0</v>
      </c>
      <c r="T29" s="40">
        <f t="shared" si="1"/>
        <v>0</v>
      </c>
      <c r="U29" s="40">
        <f t="shared" si="8"/>
        <v>0</v>
      </c>
      <c r="V29" s="54" t="str">
        <f t="shared" si="10"/>
        <v/>
      </c>
      <c r="W29" s="152" t="s">
        <v>63</v>
      </c>
      <c r="X29" s="195"/>
      <c r="Y29" s="196"/>
      <c r="Z29" s="196"/>
      <c r="AA29" s="197"/>
    </row>
    <row r="30" spans="1:27" ht="15" thickBot="1">
      <c r="A30" s="83"/>
      <c r="B30" s="82"/>
      <c r="C30" s="81"/>
      <c r="D30" s="84"/>
      <c r="E30" s="92"/>
      <c r="F30" s="86"/>
      <c r="G30" s="86"/>
      <c r="H30" s="86"/>
      <c r="I30" s="86"/>
      <c r="J30" s="87"/>
      <c r="K30" s="113">
        <f t="shared" si="4"/>
        <v>0</v>
      </c>
      <c r="L30" s="114">
        <f t="shared" si="0"/>
        <v>0</v>
      </c>
      <c r="M30" s="88"/>
      <c r="N30" s="114">
        <f t="shared" si="5"/>
        <v>0</v>
      </c>
      <c r="O30" s="114">
        <f t="shared" si="6"/>
        <v>0</v>
      </c>
      <c r="P30" s="89"/>
      <c r="Q30" s="89"/>
      <c r="R30" s="90"/>
      <c r="S30" s="45">
        <f t="shared" si="7"/>
        <v>0</v>
      </c>
      <c r="T30" s="40">
        <f t="shared" si="1"/>
        <v>0</v>
      </c>
      <c r="U30" s="40">
        <f t="shared" si="8"/>
        <v>0</v>
      </c>
      <c r="V30" s="54" t="str">
        <f t="shared" si="10"/>
        <v/>
      </c>
      <c r="W30" s="153" t="s">
        <v>64</v>
      </c>
      <c r="X30" s="198"/>
      <c r="Y30" s="199"/>
      <c r="Z30" s="199"/>
      <c r="AA30" s="200"/>
    </row>
    <row r="31" spans="1:27">
      <c r="A31" s="83"/>
      <c r="B31" s="82"/>
      <c r="C31" s="81"/>
      <c r="D31" s="84"/>
      <c r="E31" s="92"/>
      <c r="F31" s="86"/>
      <c r="G31" s="86"/>
      <c r="H31" s="86"/>
      <c r="I31" s="86"/>
      <c r="J31" s="87"/>
      <c r="K31" s="113">
        <f t="shared" si="4"/>
        <v>0</v>
      </c>
      <c r="L31" s="114">
        <f t="shared" si="0"/>
        <v>0</v>
      </c>
      <c r="M31" s="88"/>
      <c r="N31" s="114">
        <f t="shared" si="5"/>
        <v>0</v>
      </c>
      <c r="O31" s="114">
        <f t="shared" si="6"/>
        <v>0</v>
      </c>
      <c r="P31" s="89"/>
      <c r="Q31" s="89"/>
      <c r="R31" s="90"/>
      <c r="S31" s="45">
        <f t="shared" si="7"/>
        <v>0</v>
      </c>
      <c r="T31" s="40">
        <f t="shared" si="1"/>
        <v>0</v>
      </c>
      <c r="U31" s="40">
        <f t="shared" si="8"/>
        <v>0</v>
      </c>
      <c r="V31" s="54" t="str">
        <f t="shared" si="10"/>
        <v/>
      </c>
      <c r="W31" s="20"/>
      <c r="X31" s="20"/>
      <c r="Y31" s="20"/>
      <c r="Z31" s="20"/>
      <c r="AA31" s="23"/>
    </row>
    <row r="32" spans="1:27">
      <c r="A32" s="83"/>
      <c r="B32" s="82"/>
      <c r="C32" s="81"/>
      <c r="D32" s="84"/>
      <c r="E32" s="92"/>
      <c r="F32" s="86"/>
      <c r="G32" s="86"/>
      <c r="H32" s="86"/>
      <c r="I32" s="86"/>
      <c r="J32" s="87"/>
      <c r="K32" s="113">
        <f t="shared" si="4"/>
        <v>0</v>
      </c>
      <c r="L32" s="114">
        <f t="shared" si="0"/>
        <v>0</v>
      </c>
      <c r="M32" s="88"/>
      <c r="N32" s="114">
        <f t="shared" si="5"/>
        <v>0</v>
      </c>
      <c r="O32" s="114">
        <f t="shared" si="6"/>
        <v>0</v>
      </c>
      <c r="P32" s="89"/>
      <c r="Q32" s="89"/>
      <c r="R32" s="90"/>
      <c r="S32" s="45">
        <f t="shared" si="7"/>
        <v>0</v>
      </c>
      <c r="T32" s="40">
        <f t="shared" si="1"/>
        <v>0</v>
      </c>
      <c r="U32" s="40">
        <f t="shared" si="8"/>
        <v>0</v>
      </c>
      <c r="V32" s="54" t="str">
        <f t="shared" si="10"/>
        <v/>
      </c>
      <c r="W32" s="207" t="s">
        <v>65</v>
      </c>
      <c r="X32" s="208"/>
      <c r="Y32" s="208"/>
      <c r="Z32" s="208"/>
      <c r="AA32" s="209"/>
    </row>
    <row r="33" spans="1:27">
      <c r="A33" s="83"/>
      <c r="B33" s="82"/>
      <c r="C33" s="81"/>
      <c r="D33" s="84"/>
      <c r="E33" s="92"/>
      <c r="F33" s="86"/>
      <c r="G33" s="86"/>
      <c r="H33" s="86"/>
      <c r="I33" s="86"/>
      <c r="J33" s="87"/>
      <c r="K33" s="113">
        <f t="shared" si="4"/>
        <v>0</v>
      </c>
      <c r="L33" s="114">
        <f t="shared" si="0"/>
        <v>0</v>
      </c>
      <c r="M33" s="88"/>
      <c r="N33" s="114">
        <f t="shared" si="5"/>
        <v>0</v>
      </c>
      <c r="O33" s="114">
        <f t="shared" si="6"/>
        <v>0</v>
      </c>
      <c r="P33" s="89"/>
      <c r="Q33" s="89"/>
      <c r="R33" s="90"/>
      <c r="S33" s="45">
        <f t="shared" si="7"/>
        <v>0</v>
      </c>
      <c r="T33" s="40">
        <f t="shared" si="1"/>
        <v>0</v>
      </c>
      <c r="U33" s="40">
        <f t="shared" si="8"/>
        <v>0</v>
      </c>
      <c r="V33" s="54" t="str">
        <f t="shared" si="10"/>
        <v/>
      </c>
      <c r="W33" s="207" t="s">
        <v>66</v>
      </c>
      <c r="X33" s="208"/>
      <c r="Y33" s="208"/>
      <c r="Z33" s="208"/>
      <c r="AA33" s="209"/>
    </row>
    <row r="34" spans="1:27">
      <c r="A34" s="83"/>
      <c r="B34" s="82"/>
      <c r="C34" s="81"/>
      <c r="D34" s="84"/>
      <c r="E34" s="92"/>
      <c r="F34" s="86"/>
      <c r="G34" s="86"/>
      <c r="H34" s="86"/>
      <c r="I34" s="86"/>
      <c r="J34" s="87"/>
      <c r="K34" s="113">
        <f t="shared" si="4"/>
        <v>0</v>
      </c>
      <c r="L34" s="114">
        <f t="shared" si="0"/>
        <v>0</v>
      </c>
      <c r="M34" s="88"/>
      <c r="N34" s="114">
        <f t="shared" si="5"/>
        <v>0</v>
      </c>
      <c r="O34" s="114">
        <f t="shared" si="6"/>
        <v>0</v>
      </c>
      <c r="P34" s="89"/>
      <c r="Q34" s="89"/>
      <c r="R34" s="90"/>
      <c r="S34" s="45">
        <f t="shared" si="7"/>
        <v>0</v>
      </c>
      <c r="T34" s="40">
        <f t="shared" si="1"/>
        <v>0</v>
      </c>
      <c r="U34" s="40">
        <f t="shared" si="8"/>
        <v>0</v>
      </c>
      <c r="V34" s="54" t="str">
        <f t="shared" si="10"/>
        <v/>
      </c>
      <c r="W34" s="207" t="s">
        <v>67</v>
      </c>
      <c r="X34" s="208"/>
      <c r="Y34" s="208"/>
      <c r="Z34" s="208"/>
      <c r="AA34" s="209"/>
    </row>
    <row r="35" spans="1:27" ht="15" thickBot="1">
      <c r="A35" s="83"/>
      <c r="B35" s="82"/>
      <c r="C35" s="81"/>
      <c r="D35" s="84"/>
      <c r="E35" s="92"/>
      <c r="F35" s="86"/>
      <c r="G35" s="86"/>
      <c r="H35" s="86"/>
      <c r="I35" s="86"/>
      <c r="J35" s="87"/>
      <c r="K35" s="113">
        <f t="shared" si="4"/>
        <v>0</v>
      </c>
      <c r="L35" s="114">
        <f t="shared" si="0"/>
        <v>0</v>
      </c>
      <c r="M35" s="88"/>
      <c r="N35" s="114">
        <f t="shared" si="5"/>
        <v>0</v>
      </c>
      <c r="O35" s="114">
        <f t="shared" si="6"/>
        <v>0</v>
      </c>
      <c r="P35" s="89"/>
      <c r="Q35" s="89"/>
      <c r="R35" s="90"/>
      <c r="S35" s="45">
        <f t="shared" si="7"/>
        <v>0</v>
      </c>
      <c r="T35" s="40">
        <f t="shared" si="1"/>
        <v>0</v>
      </c>
      <c r="U35" s="40">
        <f t="shared" si="8"/>
        <v>0</v>
      </c>
      <c r="V35" s="54" t="str">
        <f t="shared" si="10"/>
        <v/>
      </c>
      <c r="W35" s="174" t="s">
        <v>68</v>
      </c>
      <c r="X35" s="175"/>
      <c r="Y35" s="175"/>
      <c r="Z35" s="175"/>
      <c r="AA35" s="176"/>
    </row>
    <row r="36" spans="1:27">
      <c r="A36" s="83"/>
      <c r="B36" s="82"/>
      <c r="C36" s="81"/>
      <c r="D36" s="84"/>
      <c r="E36" s="92"/>
      <c r="F36" s="86"/>
      <c r="G36" s="86"/>
      <c r="H36" s="86"/>
      <c r="I36" s="86"/>
      <c r="J36" s="87"/>
      <c r="K36" s="113">
        <f t="shared" si="4"/>
        <v>0</v>
      </c>
      <c r="L36" s="114">
        <f t="shared" si="0"/>
        <v>0</v>
      </c>
      <c r="M36" s="88"/>
      <c r="N36" s="114">
        <f t="shared" si="5"/>
        <v>0</v>
      </c>
      <c r="O36" s="114">
        <f t="shared" si="6"/>
        <v>0</v>
      </c>
      <c r="P36" s="89"/>
      <c r="Q36" s="89"/>
      <c r="R36" s="90"/>
      <c r="S36" s="45">
        <f t="shared" si="7"/>
        <v>0</v>
      </c>
      <c r="T36" s="40">
        <f t="shared" si="1"/>
        <v>0</v>
      </c>
      <c r="U36" s="40">
        <f t="shared" si="8"/>
        <v>0</v>
      </c>
      <c r="V36" s="54" t="str">
        <f t="shared" si="10"/>
        <v/>
      </c>
      <c r="W36" s="133" t="s">
        <v>69</v>
      </c>
      <c r="X36" s="183"/>
      <c r="Y36" s="184"/>
      <c r="Z36" s="184"/>
      <c r="AA36" s="185"/>
    </row>
    <row r="37" spans="1:27">
      <c r="A37" s="83"/>
      <c r="B37" s="82"/>
      <c r="C37" s="81"/>
      <c r="D37" s="84"/>
      <c r="E37" s="92"/>
      <c r="F37" s="86"/>
      <c r="G37" s="86"/>
      <c r="H37" s="86"/>
      <c r="I37" s="86"/>
      <c r="J37" s="87"/>
      <c r="K37" s="113">
        <f t="shared" si="4"/>
        <v>0</v>
      </c>
      <c r="L37" s="114">
        <f t="shared" si="0"/>
        <v>0</v>
      </c>
      <c r="M37" s="88"/>
      <c r="N37" s="114">
        <f t="shared" si="5"/>
        <v>0</v>
      </c>
      <c r="O37" s="114">
        <f t="shared" si="6"/>
        <v>0</v>
      </c>
      <c r="P37" s="89"/>
      <c r="Q37" s="89"/>
      <c r="R37" s="90"/>
      <c r="S37" s="45">
        <f t="shared" si="7"/>
        <v>0</v>
      </c>
      <c r="T37" s="40">
        <f t="shared" si="1"/>
        <v>0</v>
      </c>
      <c r="U37" s="40">
        <f t="shared" si="8"/>
        <v>0</v>
      </c>
      <c r="V37" s="54" t="str">
        <f t="shared" si="10"/>
        <v/>
      </c>
      <c r="W37" s="134"/>
      <c r="X37" s="186"/>
      <c r="Y37" s="187"/>
      <c r="Z37" s="187"/>
      <c r="AA37" s="188"/>
    </row>
    <row r="38" spans="1:27" ht="15.75" customHeight="1">
      <c r="A38" s="83"/>
      <c r="B38" s="82"/>
      <c r="C38" s="81"/>
      <c r="D38" s="84"/>
      <c r="E38" s="85"/>
      <c r="F38" s="86"/>
      <c r="G38" s="86"/>
      <c r="H38" s="86"/>
      <c r="I38" s="86"/>
      <c r="J38" s="87"/>
      <c r="K38" s="113">
        <f t="shared" ref="K38:K47" si="12">SUM(F38:I38)</f>
        <v>0</v>
      </c>
      <c r="L38" s="114">
        <f t="shared" ref="L38:L47" si="13">((F38+I38)*E38)+(G38*E38*1.5)+(H38*E38*2)+J38</f>
        <v>0</v>
      </c>
      <c r="M38" s="88"/>
      <c r="N38" s="114">
        <f t="shared" ref="N38:N47" si="14">IF(Q38&lt;&gt;"B",L38*M38,0)</f>
        <v>0</v>
      </c>
      <c r="O38" s="114">
        <f t="shared" ref="O38:O47" si="15">IF(Q38="B",0,L38+N38)</f>
        <v>0</v>
      </c>
      <c r="P38" s="89"/>
      <c r="Q38" s="89"/>
      <c r="R38" s="90"/>
      <c r="S38" s="45">
        <f t="shared" ref="S38:S97" si="16">IF((Q38="B"),0,IF(Q38="N",0,K38))</f>
        <v>0</v>
      </c>
      <c r="T38" s="40">
        <f t="shared" ref="T38:T97" si="17">IF(R38="NA",0,K38)+P38</f>
        <v>0</v>
      </c>
      <c r="U38" s="40">
        <f t="shared" si="8"/>
        <v>0</v>
      </c>
      <c r="V38" s="54" t="str">
        <f t="shared" si="10"/>
        <v/>
      </c>
      <c r="W38" s="135"/>
      <c r="X38" s="186"/>
      <c r="Y38" s="187"/>
      <c r="Z38" s="187"/>
      <c r="AA38" s="188"/>
    </row>
    <row r="39" spans="1:27">
      <c r="A39" s="83"/>
      <c r="B39" s="82"/>
      <c r="C39" s="81"/>
      <c r="D39" s="84"/>
      <c r="E39" s="92"/>
      <c r="F39" s="86"/>
      <c r="G39" s="86"/>
      <c r="H39" s="86"/>
      <c r="I39" s="86"/>
      <c r="J39" s="87"/>
      <c r="K39" s="113">
        <f t="shared" si="12"/>
        <v>0</v>
      </c>
      <c r="L39" s="114">
        <f t="shared" si="13"/>
        <v>0</v>
      </c>
      <c r="M39" s="88"/>
      <c r="N39" s="114">
        <f t="shared" si="14"/>
        <v>0</v>
      </c>
      <c r="O39" s="114">
        <f t="shared" si="15"/>
        <v>0</v>
      </c>
      <c r="P39" s="89"/>
      <c r="Q39" s="89"/>
      <c r="R39" s="90"/>
      <c r="S39" s="45">
        <f t="shared" si="16"/>
        <v>0</v>
      </c>
      <c r="T39" s="40">
        <f t="shared" si="17"/>
        <v>0</v>
      </c>
      <c r="U39" s="40">
        <f t="shared" si="8"/>
        <v>0</v>
      </c>
      <c r="V39" s="54" t="str">
        <f t="shared" si="10"/>
        <v/>
      </c>
      <c r="W39" s="135"/>
      <c r="X39" s="186"/>
      <c r="Y39" s="187"/>
      <c r="Z39" s="187"/>
      <c r="AA39" s="188"/>
    </row>
    <row r="40" spans="1:27" ht="15.75" customHeight="1">
      <c r="A40" s="83"/>
      <c r="B40" s="82"/>
      <c r="C40" s="81"/>
      <c r="D40" s="84"/>
      <c r="E40" s="92"/>
      <c r="F40" s="86"/>
      <c r="G40" s="86"/>
      <c r="H40" s="86"/>
      <c r="I40" s="86"/>
      <c r="J40" s="87"/>
      <c r="K40" s="113">
        <f t="shared" si="12"/>
        <v>0</v>
      </c>
      <c r="L40" s="114">
        <f t="shared" si="13"/>
        <v>0</v>
      </c>
      <c r="M40" s="88"/>
      <c r="N40" s="114">
        <f t="shared" si="14"/>
        <v>0</v>
      </c>
      <c r="O40" s="114">
        <f t="shared" si="15"/>
        <v>0</v>
      </c>
      <c r="P40" s="89"/>
      <c r="Q40" s="89"/>
      <c r="R40" s="90"/>
      <c r="S40" s="45">
        <f t="shared" si="16"/>
        <v>0</v>
      </c>
      <c r="T40" s="40">
        <f t="shared" si="17"/>
        <v>0</v>
      </c>
      <c r="U40" s="40">
        <f t="shared" si="8"/>
        <v>0</v>
      </c>
      <c r="V40" s="54" t="str">
        <f t="shared" si="10"/>
        <v/>
      </c>
      <c r="W40" s="135"/>
      <c r="X40" s="186"/>
      <c r="Y40" s="187"/>
      <c r="Z40" s="187"/>
      <c r="AA40" s="188"/>
    </row>
    <row r="41" spans="1:27" ht="15" thickBot="1">
      <c r="A41" s="83"/>
      <c r="B41" s="82"/>
      <c r="C41" s="81"/>
      <c r="D41" s="84"/>
      <c r="E41" s="92"/>
      <c r="F41" s="86"/>
      <c r="G41" s="86"/>
      <c r="H41" s="86"/>
      <c r="I41" s="86"/>
      <c r="J41" s="87"/>
      <c r="K41" s="113">
        <f t="shared" si="12"/>
        <v>0</v>
      </c>
      <c r="L41" s="114">
        <f t="shared" si="13"/>
        <v>0</v>
      </c>
      <c r="M41" s="88"/>
      <c r="N41" s="114">
        <f t="shared" si="14"/>
        <v>0</v>
      </c>
      <c r="O41" s="114">
        <f t="shared" si="15"/>
        <v>0</v>
      </c>
      <c r="P41" s="89"/>
      <c r="Q41" s="89"/>
      <c r="R41" s="90"/>
      <c r="S41" s="45">
        <f t="shared" si="16"/>
        <v>0</v>
      </c>
      <c r="T41" s="40">
        <f t="shared" si="17"/>
        <v>0</v>
      </c>
      <c r="U41" s="40">
        <f t="shared" si="8"/>
        <v>0</v>
      </c>
      <c r="V41" s="54" t="str">
        <f t="shared" si="10"/>
        <v/>
      </c>
      <c r="W41" s="136"/>
      <c r="X41" s="189"/>
      <c r="Y41" s="190"/>
      <c r="Z41" s="190"/>
      <c r="AA41" s="191"/>
    </row>
    <row r="42" spans="1:27">
      <c r="A42" s="83"/>
      <c r="B42" s="82"/>
      <c r="C42" s="81"/>
      <c r="D42" s="84"/>
      <c r="E42" s="92"/>
      <c r="F42" s="86"/>
      <c r="G42" s="86"/>
      <c r="H42" s="86"/>
      <c r="I42" s="86"/>
      <c r="J42" s="87"/>
      <c r="K42" s="113">
        <f t="shared" si="12"/>
        <v>0</v>
      </c>
      <c r="L42" s="114">
        <f t="shared" si="13"/>
        <v>0</v>
      </c>
      <c r="M42" s="88"/>
      <c r="N42" s="114">
        <f t="shared" si="14"/>
        <v>0</v>
      </c>
      <c r="O42" s="114">
        <f t="shared" si="15"/>
        <v>0</v>
      </c>
      <c r="P42" s="89"/>
      <c r="Q42" s="89"/>
      <c r="R42" s="90"/>
      <c r="S42" s="45">
        <f t="shared" si="16"/>
        <v>0</v>
      </c>
      <c r="T42" s="40">
        <f t="shared" si="17"/>
        <v>0</v>
      </c>
      <c r="U42" s="40">
        <f t="shared" si="8"/>
        <v>0</v>
      </c>
      <c r="V42" s="54" t="str">
        <f t="shared" si="10"/>
        <v/>
      </c>
      <c r="W42" s="56" t="s">
        <v>70</v>
      </c>
      <c r="X42" s="56" t="s">
        <v>71</v>
      </c>
    </row>
    <row r="43" spans="1:27">
      <c r="A43" s="83"/>
      <c r="B43" s="82"/>
      <c r="C43" s="81"/>
      <c r="D43" s="84"/>
      <c r="E43" s="92"/>
      <c r="F43" s="86"/>
      <c r="G43" s="86"/>
      <c r="H43" s="86"/>
      <c r="I43" s="86"/>
      <c r="J43" s="87"/>
      <c r="K43" s="113">
        <f t="shared" si="12"/>
        <v>0</v>
      </c>
      <c r="L43" s="114">
        <f t="shared" si="13"/>
        <v>0</v>
      </c>
      <c r="M43" s="88"/>
      <c r="N43" s="114">
        <f t="shared" si="14"/>
        <v>0</v>
      </c>
      <c r="O43" s="114">
        <f t="shared" si="15"/>
        <v>0</v>
      </c>
      <c r="P43" s="89"/>
      <c r="Q43" s="89"/>
      <c r="R43" s="90"/>
      <c r="S43" s="45">
        <f t="shared" si="16"/>
        <v>0</v>
      </c>
      <c r="T43" s="40">
        <f t="shared" si="17"/>
        <v>0</v>
      </c>
      <c r="U43" s="40">
        <f t="shared" si="8"/>
        <v>0</v>
      </c>
      <c r="V43" s="54" t="str">
        <f t="shared" si="10"/>
        <v/>
      </c>
      <c r="W43" s="56" t="s">
        <v>72</v>
      </c>
      <c r="X43" s="56"/>
    </row>
    <row r="44" spans="1:27">
      <c r="A44" s="83"/>
      <c r="B44" s="82"/>
      <c r="C44" s="81"/>
      <c r="D44" s="84"/>
      <c r="E44" s="92"/>
      <c r="F44" s="86"/>
      <c r="G44" s="86"/>
      <c r="H44" s="86"/>
      <c r="I44" s="86"/>
      <c r="J44" s="87"/>
      <c r="K44" s="113">
        <f t="shared" si="12"/>
        <v>0</v>
      </c>
      <c r="L44" s="114">
        <f t="shared" si="13"/>
        <v>0</v>
      </c>
      <c r="M44" s="88"/>
      <c r="N44" s="114">
        <f t="shared" si="14"/>
        <v>0</v>
      </c>
      <c r="O44" s="114">
        <f t="shared" si="15"/>
        <v>0</v>
      </c>
      <c r="P44" s="89"/>
      <c r="Q44" s="89"/>
      <c r="R44" s="90"/>
      <c r="S44" s="45">
        <f t="shared" si="16"/>
        <v>0</v>
      </c>
      <c r="T44" s="40">
        <f t="shared" si="17"/>
        <v>0</v>
      </c>
      <c r="U44" s="40">
        <f t="shared" si="8"/>
        <v>0</v>
      </c>
      <c r="V44" s="54" t="str">
        <f t="shared" si="10"/>
        <v/>
      </c>
      <c r="W44" s="56"/>
      <c r="X44" s="56"/>
    </row>
    <row r="45" spans="1:27">
      <c r="A45" s="83"/>
      <c r="B45" s="82"/>
      <c r="C45" s="81"/>
      <c r="D45" s="84"/>
      <c r="E45" s="92"/>
      <c r="F45" s="86"/>
      <c r="G45" s="86"/>
      <c r="H45" s="86"/>
      <c r="I45" s="86"/>
      <c r="J45" s="87"/>
      <c r="K45" s="113">
        <f t="shared" si="12"/>
        <v>0</v>
      </c>
      <c r="L45" s="114">
        <f t="shared" si="13"/>
        <v>0</v>
      </c>
      <c r="M45" s="88"/>
      <c r="N45" s="114">
        <f t="shared" si="14"/>
        <v>0</v>
      </c>
      <c r="O45" s="114">
        <f t="shared" si="15"/>
        <v>0</v>
      </c>
      <c r="P45" s="89"/>
      <c r="Q45" s="89"/>
      <c r="R45" s="90"/>
      <c r="S45" s="45">
        <f t="shared" si="16"/>
        <v>0</v>
      </c>
      <c r="T45" s="40">
        <f t="shared" si="17"/>
        <v>0</v>
      </c>
      <c r="U45" s="40">
        <f t="shared" si="8"/>
        <v>0</v>
      </c>
      <c r="V45" s="54" t="str">
        <f t="shared" si="10"/>
        <v/>
      </c>
      <c r="W45" s="56"/>
      <c r="X45" s="56"/>
    </row>
    <row r="46" spans="1:27" ht="15" thickBot="1">
      <c r="A46" s="83"/>
      <c r="B46" s="82"/>
      <c r="C46" s="81"/>
      <c r="D46" s="84"/>
      <c r="E46" s="92"/>
      <c r="F46" s="86"/>
      <c r="G46" s="86"/>
      <c r="H46" s="86"/>
      <c r="I46" s="86"/>
      <c r="J46" s="87"/>
      <c r="K46" s="113">
        <f t="shared" si="12"/>
        <v>0</v>
      </c>
      <c r="L46" s="114">
        <f t="shared" si="13"/>
        <v>0</v>
      </c>
      <c r="M46" s="88"/>
      <c r="N46" s="114">
        <f t="shared" si="14"/>
        <v>0</v>
      </c>
      <c r="O46" s="114">
        <f t="shared" si="15"/>
        <v>0</v>
      </c>
      <c r="P46" s="89"/>
      <c r="Q46" s="89"/>
      <c r="R46" s="90"/>
      <c r="S46" s="45">
        <f t="shared" si="16"/>
        <v>0</v>
      </c>
      <c r="T46" s="40">
        <f t="shared" si="17"/>
        <v>0</v>
      </c>
      <c r="U46" s="40">
        <f t="shared" si="8"/>
        <v>0</v>
      </c>
      <c r="V46" s="54" t="str">
        <f t="shared" si="10"/>
        <v/>
      </c>
    </row>
    <row r="47" spans="1:27" hidden="1">
      <c r="A47" s="10"/>
      <c r="B47" s="11"/>
      <c r="C47" s="11"/>
      <c r="D47" s="12"/>
      <c r="E47" s="30"/>
      <c r="F47" s="34"/>
      <c r="G47" s="34"/>
      <c r="H47" s="34"/>
      <c r="I47" s="34"/>
      <c r="J47" s="33"/>
      <c r="K47" s="28">
        <f t="shared" si="12"/>
        <v>0</v>
      </c>
      <c r="L47" s="31">
        <f t="shared" si="13"/>
        <v>0</v>
      </c>
      <c r="M47" s="13"/>
      <c r="N47" s="31">
        <f t="shared" si="14"/>
        <v>0</v>
      </c>
      <c r="O47" s="31">
        <f t="shared" si="15"/>
        <v>0</v>
      </c>
      <c r="P47" s="36"/>
      <c r="Q47" s="36"/>
      <c r="R47" s="42"/>
      <c r="S47" s="45">
        <f t="shared" si="16"/>
        <v>0</v>
      </c>
      <c r="T47" s="40">
        <f t="shared" si="17"/>
        <v>0</v>
      </c>
      <c r="U47" s="40">
        <f t="shared" si="8"/>
        <v>0</v>
      </c>
      <c r="V47" s="54" t="str">
        <f t="shared" si="10"/>
        <v/>
      </c>
    </row>
    <row r="48" spans="1:27" hidden="1">
      <c r="A48" s="10"/>
      <c r="B48" s="11"/>
      <c r="C48" s="11"/>
      <c r="D48" s="12"/>
      <c r="E48" s="29"/>
      <c r="F48" s="34"/>
      <c r="G48" s="34"/>
      <c r="H48" s="34"/>
      <c r="I48" s="34"/>
      <c r="J48" s="33"/>
      <c r="K48" s="28">
        <f t="shared" ref="K48:K57" si="18">SUM(F48:I48)</f>
        <v>0</v>
      </c>
      <c r="L48" s="31">
        <f t="shared" ref="L48:L57" si="19">((F48+I48)*E48)+(G48*E48*1.5)+(H48*E48*2)+J48</f>
        <v>0</v>
      </c>
      <c r="M48" s="13"/>
      <c r="N48" s="31">
        <f t="shared" ref="N48:N57" si="20">IF(Q48&lt;&gt;"B",L48*M48,0)</f>
        <v>0</v>
      </c>
      <c r="O48" s="31">
        <f t="shared" ref="O48:O57" si="21">IF(Q48="B",0,L48+N48)</f>
        <v>0</v>
      </c>
      <c r="P48" s="36"/>
      <c r="Q48" s="36"/>
      <c r="R48" s="42"/>
      <c r="S48" s="45">
        <f t="shared" si="16"/>
        <v>0</v>
      </c>
      <c r="T48" s="40">
        <f t="shared" si="17"/>
        <v>0</v>
      </c>
      <c r="U48" s="40">
        <f t="shared" si="8"/>
        <v>0</v>
      </c>
      <c r="V48" s="54" t="str">
        <f t="shared" si="10"/>
        <v/>
      </c>
    </row>
    <row r="49" spans="1:22" hidden="1">
      <c r="A49" s="10"/>
      <c r="B49" s="11"/>
      <c r="C49" s="11"/>
      <c r="D49" s="12"/>
      <c r="E49" s="30"/>
      <c r="F49" s="34"/>
      <c r="G49" s="34"/>
      <c r="H49" s="34"/>
      <c r="I49" s="34"/>
      <c r="J49" s="33"/>
      <c r="K49" s="28">
        <f t="shared" si="18"/>
        <v>0</v>
      </c>
      <c r="L49" s="31">
        <f t="shared" si="19"/>
        <v>0</v>
      </c>
      <c r="M49" s="13"/>
      <c r="N49" s="31">
        <f t="shared" si="20"/>
        <v>0</v>
      </c>
      <c r="O49" s="31">
        <f t="shared" si="21"/>
        <v>0</v>
      </c>
      <c r="P49" s="36"/>
      <c r="Q49" s="36"/>
      <c r="R49" s="42"/>
      <c r="S49" s="45">
        <f t="shared" si="16"/>
        <v>0</v>
      </c>
      <c r="T49" s="40">
        <f t="shared" si="17"/>
        <v>0</v>
      </c>
      <c r="U49" s="40">
        <f t="shared" si="8"/>
        <v>0</v>
      </c>
      <c r="V49" s="54" t="str">
        <f t="shared" si="10"/>
        <v/>
      </c>
    </row>
    <row r="50" spans="1:22" hidden="1">
      <c r="A50" s="10"/>
      <c r="B50" s="11"/>
      <c r="C50" s="11"/>
      <c r="D50" s="12"/>
      <c r="E50" s="30"/>
      <c r="F50" s="34"/>
      <c r="G50" s="34"/>
      <c r="H50" s="34"/>
      <c r="I50" s="34"/>
      <c r="J50" s="33"/>
      <c r="K50" s="28">
        <f t="shared" si="18"/>
        <v>0</v>
      </c>
      <c r="L50" s="31">
        <f t="shared" si="19"/>
        <v>0</v>
      </c>
      <c r="M50" s="13"/>
      <c r="N50" s="31">
        <f t="shared" si="20"/>
        <v>0</v>
      </c>
      <c r="O50" s="31">
        <f t="shared" si="21"/>
        <v>0</v>
      </c>
      <c r="P50" s="36"/>
      <c r="Q50" s="36"/>
      <c r="R50" s="42"/>
      <c r="S50" s="45">
        <f t="shared" si="16"/>
        <v>0</v>
      </c>
      <c r="T50" s="40">
        <f t="shared" si="17"/>
        <v>0</v>
      </c>
      <c r="U50" s="40">
        <f t="shared" si="8"/>
        <v>0</v>
      </c>
      <c r="V50" s="54" t="str">
        <f t="shared" si="10"/>
        <v/>
      </c>
    </row>
    <row r="51" spans="1:22" ht="15" hidden="1" thickBot="1">
      <c r="A51" s="10"/>
      <c r="B51" s="11"/>
      <c r="C51" s="11"/>
      <c r="D51" s="12"/>
      <c r="E51" s="30"/>
      <c r="F51" s="34"/>
      <c r="G51" s="34"/>
      <c r="H51" s="34"/>
      <c r="I51" s="34"/>
      <c r="J51" s="33"/>
      <c r="K51" s="28">
        <f t="shared" si="18"/>
        <v>0</v>
      </c>
      <c r="L51" s="31">
        <f t="shared" si="19"/>
        <v>0</v>
      </c>
      <c r="M51" s="13"/>
      <c r="N51" s="31">
        <f t="shared" si="20"/>
        <v>0</v>
      </c>
      <c r="O51" s="31">
        <f t="shared" si="21"/>
        <v>0</v>
      </c>
      <c r="P51" s="36"/>
      <c r="Q51" s="36"/>
      <c r="R51" s="42"/>
      <c r="S51" s="45">
        <f t="shared" si="16"/>
        <v>0</v>
      </c>
      <c r="T51" s="40">
        <f t="shared" si="17"/>
        <v>0</v>
      </c>
      <c r="U51" s="40">
        <f t="shared" si="8"/>
        <v>0</v>
      </c>
      <c r="V51" s="54" t="str">
        <f t="shared" si="10"/>
        <v/>
      </c>
    </row>
    <row r="52" spans="1:22" hidden="1">
      <c r="A52" s="10"/>
      <c r="B52" s="11"/>
      <c r="C52" s="11"/>
      <c r="D52" s="12"/>
      <c r="E52" s="30"/>
      <c r="F52" s="34"/>
      <c r="G52" s="34"/>
      <c r="H52" s="34"/>
      <c r="I52" s="34"/>
      <c r="J52" s="33"/>
      <c r="K52" s="28">
        <f t="shared" si="18"/>
        <v>0</v>
      </c>
      <c r="L52" s="31">
        <f t="shared" si="19"/>
        <v>0</v>
      </c>
      <c r="M52" s="13"/>
      <c r="N52" s="31">
        <f t="shared" si="20"/>
        <v>0</v>
      </c>
      <c r="O52" s="31">
        <f t="shared" si="21"/>
        <v>0</v>
      </c>
      <c r="P52" s="36"/>
      <c r="Q52" s="36"/>
      <c r="R52" s="42"/>
      <c r="S52" s="45">
        <f t="shared" si="16"/>
        <v>0</v>
      </c>
      <c r="T52" s="40">
        <f t="shared" si="17"/>
        <v>0</v>
      </c>
      <c r="U52" s="40">
        <f t="shared" si="8"/>
        <v>0</v>
      </c>
      <c r="V52" s="54" t="str">
        <f t="shared" si="10"/>
        <v/>
      </c>
    </row>
    <row r="53" spans="1:22" hidden="1">
      <c r="A53" s="10"/>
      <c r="B53" s="11"/>
      <c r="C53" s="11"/>
      <c r="D53" s="12"/>
      <c r="E53" s="30"/>
      <c r="F53" s="34"/>
      <c r="G53" s="34"/>
      <c r="H53" s="34"/>
      <c r="I53" s="34"/>
      <c r="J53" s="33"/>
      <c r="K53" s="28">
        <f t="shared" si="18"/>
        <v>0</v>
      </c>
      <c r="L53" s="31">
        <f t="shared" si="19"/>
        <v>0</v>
      </c>
      <c r="M53" s="13"/>
      <c r="N53" s="31">
        <f t="shared" si="20"/>
        <v>0</v>
      </c>
      <c r="O53" s="31">
        <f t="shared" si="21"/>
        <v>0</v>
      </c>
      <c r="P53" s="36"/>
      <c r="Q53" s="36"/>
      <c r="R53" s="42"/>
      <c r="S53" s="45">
        <f t="shared" si="16"/>
        <v>0</v>
      </c>
      <c r="T53" s="40">
        <f t="shared" si="17"/>
        <v>0</v>
      </c>
      <c r="U53" s="40">
        <f t="shared" si="8"/>
        <v>0</v>
      </c>
      <c r="V53" s="54" t="str">
        <f t="shared" si="10"/>
        <v/>
      </c>
    </row>
    <row r="54" spans="1:22" hidden="1">
      <c r="A54" s="10"/>
      <c r="B54" s="11"/>
      <c r="C54" s="11"/>
      <c r="D54" s="12"/>
      <c r="E54" s="30"/>
      <c r="F54" s="34"/>
      <c r="G54" s="34"/>
      <c r="H54" s="34"/>
      <c r="I54" s="34"/>
      <c r="J54" s="33"/>
      <c r="K54" s="28">
        <f t="shared" si="18"/>
        <v>0</v>
      </c>
      <c r="L54" s="31">
        <f t="shared" si="19"/>
        <v>0</v>
      </c>
      <c r="M54" s="13"/>
      <c r="N54" s="31">
        <f t="shared" si="20"/>
        <v>0</v>
      </c>
      <c r="O54" s="31">
        <f t="shared" si="21"/>
        <v>0</v>
      </c>
      <c r="P54" s="36"/>
      <c r="Q54" s="36"/>
      <c r="R54" s="42"/>
      <c r="S54" s="45">
        <f t="shared" si="16"/>
        <v>0</v>
      </c>
      <c r="T54" s="40">
        <f t="shared" si="17"/>
        <v>0</v>
      </c>
      <c r="U54" s="40">
        <f t="shared" si="8"/>
        <v>0</v>
      </c>
      <c r="V54" s="54" t="str">
        <f t="shared" si="10"/>
        <v/>
      </c>
    </row>
    <row r="55" spans="1:22" hidden="1">
      <c r="A55" s="10"/>
      <c r="B55" s="11"/>
      <c r="C55" s="11"/>
      <c r="D55" s="12"/>
      <c r="E55" s="30"/>
      <c r="F55" s="34"/>
      <c r="G55" s="34"/>
      <c r="H55" s="34"/>
      <c r="I55" s="34"/>
      <c r="J55" s="33"/>
      <c r="K55" s="28">
        <f t="shared" si="18"/>
        <v>0</v>
      </c>
      <c r="L55" s="31">
        <f t="shared" si="19"/>
        <v>0</v>
      </c>
      <c r="M55" s="13"/>
      <c r="N55" s="31">
        <f t="shared" si="20"/>
        <v>0</v>
      </c>
      <c r="O55" s="31">
        <f t="shared" si="21"/>
        <v>0</v>
      </c>
      <c r="P55" s="36"/>
      <c r="Q55" s="36"/>
      <c r="R55" s="42"/>
      <c r="S55" s="45">
        <f t="shared" si="16"/>
        <v>0</v>
      </c>
      <c r="T55" s="40">
        <f t="shared" si="17"/>
        <v>0</v>
      </c>
      <c r="U55" s="40">
        <f t="shared" si="8"/>
        <v>0</v>
      </c>
      <c r="V55" s="54" t="str">
        <f t="shared" si="10"/>
        <v/>
      </c>
    </row>
    <row r="56" spans="1:22" hidden="1">
      <c r="A56" s="10"/>
      <c r="B56" s="11"/>
      <c r="C56" s="11"/>
      <c r="D56" s="12"/>
      <c r="E56" s="30"/>
      <c r="F56" s="34"/>
      <c r="G56" s="34"/>
      <c r="H56" s="34"/>
      <c r="I56" s="34"/>
      <c r="J56" s="33"/>
      <c r="K56" s="28">
        <f t="shared" si="18"/>
        <v>0</v>
      </c>
      <c r="L56" s="31">
        <f t="shared" si="19"/>
        <v>0</v>
      </c>
      <c r="M56" s="13"/>
      <c r="N56" s="31">
        <f t="shared" si="20"/>
        <v>0</v>
      </c>
      <c r="O56" s="31">
        <f t="shared" si="21"/>
        <v>0</v>
      </c>
      <c r="P56" s="36"/>
      <c r="Q56" s="36"/>
      <c r="R56" s="42"/>
      <c r="S56" s="45">
        <f t="shared" si="16"/>
        <v>0</v>
      </c>
      <c r="T56" s="40">
        <f t="shared" si="17"/>
        <v>0</v>
      </c>
      <c r="U56" s="40">
        <f t="shared" si="8"/>
        <v>0</v>
      </c>
      <c r="V56" s="54" t="str">
        <f t="shared" si="10"/>
        <v/>
      </c>
    </row>
    <row r="57" spans="1:22" hidden="1">
      <c r="A57" s="10"/>
      <c r="B57" s="11"/>
      <c r="C57" s="11"/>
      <c r="D57" s="12"/>
      <c r="E57" s="30"/>
      <c r="F57" s="34"/>
      <c r="G57" s="34"/>
      <c r="H57" s="34"/>
      <c r="I57" s="34"/>
      <c r="J57" s="33"/>
      <c r="K57" s="28">
        <f t="shared" si="18"/>
        <v>0</v>
      </c>
      <c r="L57" s="31">
        <f t="shared" si="19"/>
        <v>0</v>
      </c>
      <c r="M57" s="13"/>
      <c r="N57" s="31">
        <f t="shared" si="20"/>
        <v>0</v>
      </c>
      <c r="O57" s="31">
        <f t="shared" si="21"/>
        <v>0</v>
      </c>
      <c r="P57" s="36"/>
      <c r="Q57" s="36"/>
      <c r="R57" s="42"/>
      <c r="S57" s="45">
        <f t="shared" si="16"/>
        <v>0</v>
      </c>
      <c r="T57" s="40">
        <f t="shared" si="17"/>
        <v>0</v>
      </c>
      <c r="U57" s="40">
        <f t="shared" si="8"/>
        <v>0</v>
      </c>
      <c r="V57" s="54" t="str">
        <f t="shared" si="10"/>
        <v/>
      </c>
    </row>
    <row r="58" spans="1:22" hidden="1">
      <c r="A58" s="10"/>
      <c r="B58" s="11"/>
      <c r="C58" s="11"/>
      <c r="D58" s="12"/>
      <c r="E58" s="29"/>
      <c r="F58" s="34"/>
      <c r="G58" s="34"/>
      <c r="H58" s="34"/>
      <c r="I58" s="34"/>
      <c r="J58" s="33"/>
      <c r="K58" s="28">
        <f t="shared" ref="K58:K67" si="22">SUM(F58:I58)</f>
        <v>0</v>
      </c>
      <c r="L58" s="31">
        <f t="shared" ref="L58:L67" si="23">((F58+I58)*E58)+(G58*E58*1.5)+(H58*E58*2)+J58</f>
        <v>0</v>
      </c>
      <c r="M58" s="13"/>
      <c r="N58" s="31">
        <f t="shared" ref="N58:N67" si="24">IF(Q58&lt;&gt;"B",L58*M58,0)</f>
        <v>0</v>
      </c>
      <c r="O58" s="31">
        <f t="shared" ref="O58:O67" si="25">IF(Q58="B",0,L58+N58)</f>
        <v>0</v>
      </c>
      <c r="P58" s="36"/>
      <c r="Q58" s="36"/>
      <c r="R58" s="42"/>
      <c r="S58" s="45">
        <f t="shared" si="16"/>
        <v>0</v>
      </c>
      <c r="T58" s="40">
        <f t="shared" si="17"/>
        <v>0</v>
      </c>
      <c r="U58" s="40">
        <f t="shared" si="8"/>
        <v>0</v>
      </c>
      <c r="V58" s="54" t="str">
        <f t="shared" si="10"/>
        <v/>
      </c>
    </row>
    <row r="59" spans="1:22" hidden="1">
      <c r="A59" s="10"/>
      <c r="B59" s="11"/>
      <c r="C59" s="11"/>
      <c r="D59" s="12"/>
      <c r="E59" s="30"/>
      <c r="F59" s="34"/>
      <c r="G59" s="34"/>
      <c r="H59" s="34"/>
      <c r="I59" s="34"/>
      <c r="J59" s="33"/>
      <c r="K59" s="28">
        <f t="shared" si="22"/>
        <v>0</v>
      </c>
      <c r="L59" s="31">
        <f t="shared" si="23"/>
        <v>0</v>
      </c>
      <c r="M59" s="13"/>
      <c r="N59" s="31">
        <f t="shared" si="24"/>
        <v>0</v>
      </c>
      <c r="O59" s="31">
        <f t="shared" si="25"/>
        <v>0</v>
      </c>
      <c r="P59" s="36"/>
      <c r="Q59" s="36"/>
      <c r="R59" s="42"/>
      <c r="S59" s="45">
        <f t="shared" si="16"/>
        <v>0</v>
      </c>
      <c r="T59" s="40">
        <f t="shared" si="17"/>
        <v>0</v>
      </c>
      <c r="U59" s="40">
        <f t="shared" si="8"/>
        <v>0</v>
      </c>
      <c r="V59" s="54" t="str">
        <f t="shared" si="10"/>
        <v/>
      </c>
    </row>
    <row r="60" spans="1:22" hidden="1">
      <c r="A60" s="10"/>
      <c r="B60" s="11"/>
      <c r="C60" s="11"/>
      <c r="D60" s="12"/>
      <c r="E60" s="30"/>
      <c r="F60" s="34"/>
      <c r="G60" s="34"/>
      <c r="H60" s="34"/>
      <c r="I60" s="34"/>
      <c r="J60" s="33"/>
      <c r="K60" s="28">
        <f t="shared" si="22"/>
        <v>0</v>
      </c>
      <c r="L60" s="31">
        <f t="shared" si="23"/>
        <v>0</v>
      </c>
      <c r="M60" s="13"/>
      <c r="N60" s="31">
        <f t="shared" si="24"/>
        <v>0</v>
      </c>
      <c r="O60" s="31">
        <f t="shared" si="25"/>
        <v>0</v>
      </c>
      <c r="P60" s="36"/>
      <c r="Q60" s="36"/>
      <c r="R60" s="42"/>
      <c r="S60" s="45">
        <f t="shared" si="16"/>
        <v>0</v>
      </c>
      <c r="T60" s="40">
        <f t="shared" si="17"/>
        <v>0</v>
      </c>
      <c r="U60" s="40">
        <f t="shared" si="8"/>
        <v>0</v>
      </c>
      <c r="V60" s="54" t="str">
        <f t="shared" si="10"/>
        <v/>
      </c>
    </row>
    <row r="61" spans="1:22" hidden="1">
      <c r="A61" s="10"/>
      <c r="B61" s="11"/>
      <c r="C61" s="11"/>
      <c r="D61" s="12"/>
      <c r="E61" s="30"/>
      <c r="F61" s="34"/>
      <c r="G61" s="34"/>
      <c r="H61" s="34"/>
      <c r="I61" s="34"/>
      <c r="J61" s="33"/>
      <c r="K61" s="28">
        <f t="shared" si="22"/>
        <v>0</v>
      </c>
      <c r="L61" s="31">
        <f t="shared" si="23"/>
        <v>0</v>
      </c>
      <c r="M61" s="13"/>
      <c r="N61" s="31">
        <f t="shared" si="24"/>
        <v>0</v>
      </c>
      <c r="O61" s="31">
        <f t="shared" si="25"/>
        <v>0</v>
      </c>
      <c r="P61" s="36"/>
      <c r="Q61" s="36"/>
      <c r="R61" s="42"/>
      <c r="S61" s="45">
        <f t="shared" si="16"/>
        <v>0</v>
      </c>
      <c r="T61" s="40">
        <f t="shared" si="17"/>
        <v>0</v>
      </c>
      <c r="U61" s="40">
        <f t="shared" si="8"/>
        <v>0</v>
      </c>
      <c r="V61" s="54" t="str">
        <f t="shared" si="10"/>
        <v/>
      </c>
    </row>
    <row r="62" spans="1:22" hidden="1">
      <c r="A62" s="10"/>
      <c r="B62" s="11"/>
      <c r="C62" s="11"/>
      <c r="D62" s="12"/>
      <c r="E62" s="30"/>
      <c r="F62" s="34"/>
      <c r="G62" s="34"/>
      <c r="H62" s="34"/>
      <c r="I62" s="34"/>
      <c r="J62" s="33"/>
      <c r="K62" s="28">
        <f t="shared" si="22"/>
        <v>0</v>
      </c>
      <c r="L62" s="31">
        <f t="shared" si="23"/>
        <v>0</v>
      </c>
      <c r="M62" s="13"/>
      <c r="N62" s="31">
        <f t="shared" si="24"/>
        <v>0</v>
      </c>
      <c r="O62" s="31">
        <f t="shared" si="25"/>
        <v>0</v>
      </c>
      <c r="P62" s="36"/>
      <c r="Q62" s="36"/>
      <c r="R62" s="42"/>
      <c r="S62" s="45">
        <f t="shared" si="16"/>
        <v>0</v>
      </c>
      <c r="T62" s="40">
        <f t="shared" si="17"/>
        <v>0</v>
      </c>
      <c r="U62" s="40">
        <f t="shared" si="8"/>
        <v>0</v>
      </c>
      <c r="V62" s="54" t="str">
        <f t="shared" si="10"/>
        <v/>
      </c>
    </row>
    <row r="63" spans="1:22" hidden="1">
      <c r="A63" s="10"/>
      <c r="B63" s="11"/>
      <c r="C63" s="11"/>
      <c r="D63" s="12"/>
      <c r="E63" s="30"/>
      <c r="F63" s="34"/>
      <c r="G63" s="34"/>
      <c r="H63" s="34"/>
      <c r="I63" s="34"/>
      <c r="J63" s="33"/>
      <c r="K63" s="28">
        <f t="shared" si="22"/>
        <v>0</v>
      </c>
      <c r="L63" s="31">
        <f t="shared" si="23"/>
        <v>0</v>
      </c>
      <c r="M63" s="13"/>
      <c r="N63" s="31">
        <f t="shared" si="24"/>
        <v>0</v>
      </c>
      <c r="O63" s="31">
        <f t="shared" si="25"/>
        <v>0</v>
      </c>
      <c r="P63" s="36"/>
      <c r="Q63" s="36"/>
      <c r="R63" s="42"/>
      <c r="S63" s="45">
        <f t="shared" si="16"/>
        <v>0</v>
      </c>
      <c r="T63" s="40">
        <f t="shared" si="17"/>
        <v>0</v>
      </c>
      <c r="U63" s="40">
        <f t="shared" si="8"/>
        <v>0</v>
      </c>
      <c r="V63" s="54" t="str">
        <f t="shared" si="10"/>
        <v/>
      </c>
    </row>
    <row r="64" spans="1:22" hidden="1">
      <c r="A64" s="10"/>
      <c r="B64" s="11"/>
      <c r="C64" s="11"/>
      <c r="D64" s="12"/>
      <c r="E64" s="30"/>
      <c r="F64" s="34"/>
      <c r="G64" s="34"/>
      <c r="H64" s="34"/>
      <c r="I64" s="34"/>
      <c r="J64" s="33"/>
      <c r="K64" s="28">
        <f t="shared" si="22"/>
        <v>0</v>
      </c>
      <c r="L64" s="31">
        <f t="shared" si="23"/>
        <v>0</v>
      </c>
      <c r="M64" s="13"/>
      <c r="N64" s="31">
        <f t="shared" si="24"/>
        <v>0</v>
      </c>
      <c r="O64" s="31">
        <f t="shared" si="25"/>
        <v>0</v>
      </c>
      <c r="P64" s="36"/>
      <c r="Q64" s="36"/>
      <c r="R64" s="42"/>
      <c r="S64" s="45">
        <f t="shared" si="16"/>
        <v>0</v>
      </c>
      <c r="T64" s="40">
        <f t="shared" si="17"/>
        <v>0</v>
      </c>
      <c r="U64" s="40">
        <f t="shared" si="8"/>
        <v>0</v>
      </c>
      <c r="V64" s="54" t="str">
        <f t="shared" si="10"/>
        <v/>
      </c>
    </row>
    <row r="65" spans="1:22" hidden="1">
      <c r="A65" s="10"/>
      <c r="B65" s="11"/>
      <c r="C65" s="11"/>
      <c r="D65" s="12"/>
      <c r="E65" s="30"/>
      <c r="F65" s="34"/>
      <c r="G65" s="34"/>
      <c r="H65" s="34"/>
      <c r="I65" s="34"/>
      <c r="J65" s="33"/>
      <c r="K65" s="28">
        <f t="shared" si="22"/>
        <v>0</v>
      </c>
      <c r="L65" s="31">
        <f t="shared" si="23"/>
        <v>0</v>
      </c>
      <c r="M65" s="13"/>
      <c r="N65" s="31">
        <f t="shared" si="24"/>
        <v>0</v>
      </c>
      <c r="O65" s="31">
        <f t="shared" si="25"/>
        <v>0</v>
      </c>
      <c r="P65" s="36"/>
      <c r="Q65" s="36"/>
      <c r="R65" s="42"/>
      <c r="S65" s="45">
        <f t="shared" si="16"/>
        <v>0</v>
      </c>
      <c r="T65" s="40">
        <f t="shared" si="17"/>
        <v>0</v>
      </c>
      <c r="U65" s="40">
        <f t="shared" si="8"/>
        <v>0</v>
      </c>
      <c r="V65" s="54" t="str">
        <f t="shared" si="10"/>
        <v/>
      </c>
    </row>
    <row r="66" spans="1:22" hidden="1">
      <c r="A66" s="10"/>
      <c r="B66" s="11"/>
      <c r="C66" s="11"/>
      <c r="D66" s="12"/>
      <c r="E66" s="30"/>
      <c r="F66" s="34"/>
      <c r="G66" s="34"/>
      <c r="H66" s="34"/>
      <c r="I66" s="34"/>
      <c r="J66" s="33"/>
      <c r="K66" s="28">
        <f t="shared" si="22"/>
        <v>0</v>
      </c>
      <c r="L66" s="31">
        <f t="shared" si="23"/>
        <v>0</v>
      </c>
      <c r="M66" s="13"/>
      <c r="N66" s="31">
        <f t="shared" si="24"/>
        <v>0</v>
      </c>
      <c r="O66" s="31">
        <f t="shared" si="25"/>
        <v>0</v>
      </c>
      <c r="P66" s="36"/>
      <c r="Q66" s="36"/>
      <c r="R66" s="42"/>
      <c r="S66" s="45">
        <f t="shared" si="16"/>
        <v>0</v>
      </c>
      <c r="T66" s="40">
        <f t="shared" si="17"/>
        <v>0</v>
      </c>
      <c r="U66" s="40">
        <f t="shared" si="8"/>
        <v>0</v>
      </c>
      <c r="V66" s="54" t="str">
        <f t="shared" si="10"/>
        <v/>
      </c>
    </row>
    <row r="67" spans="1:22" hidden="1">
      <c r="A67" s="10"/>
      <c r="B67" s="11"/>
      <c r="C67" s="11"/>
      <c r="D67" s="12"/>
      <c r="E67" s="30"/>
      <c r="F67" s="34"/>
      <c r="G67" s="34"/>
      <c r="H67" s="34"/>
      <c r="I67" s="34"/>
      <c r="J67" s="33"/>
      <c r="K67" s="28">
        <f t="shared" si="22"/>
        <v>0</v>
      </c>
      <c r="L67" s="31">
        <f t="shared" si="23"/>
        <v>0</v>
      </c>
      <c r="M67" s="13"/>
      <c r="N67" s="31">
        <f t="shared" si="24"/>
        <v>0</v>
      </c>
      <c r="O67" s="31">
        <f t="shared" si="25"/>
        <v>0</v>
      </c>
      <c r="P67" s="36"/>
      <c r="Q67" s="36"/>
      <c r="R67" s="42"/>
      <c r="S67" s="45">
        <f t="shared" si="16"/>
        <v>0</v>
      </c>
      <c r="T67" s="40">
        <f t="shared" si="17"/>
        <v>0</v>
      </c>
      <c r="U67" s="40">
        <f t="shared" si="8"/>
        <v>0</v>
      </c>
      <c r="V67" s="54" t="str">
        <f t="shared" si="10"/>
        <v/>
      </c>
    </row>
    <row r="68" spans="1:22" hidden="1">
      <c r="A68" s="10"/>
      <c r="B68" s="11"/>
      <c r="C68" s="11"/>
      <c r="D68" s="12"/>
      <c r="E68" s="29"/>
      <c r="F68" s="34"/>
      <c r="G68" s="34"/>
      <c r="H68" s="34"/>
      <c r="I68" s="34"/>
      <c r="J68" s="33"/>
      <c r="K68" s="28">
        <f t="shared" ref="K68:K77" si="26">SUM(F68:I68)</f>
        <v>0</v>
      </c>
      <c r="L68" s="31">
        <f t="shared" ref="L68:L77" si="27">((F68+I68)*E68)+(G68*E68*1.5)+(H68*E68*2)+J68</f>
        <v>0</v>
      </c>
      <c r="M68" s="13"/>
      <c r="N68" s="31">
        <f t="shared" ref="N68:N77" si="28">IF(Q68&lt;&gt;"B",L68*M68,0)</f>
        <v>0</v>
      </c>
      <c r="O68" s="31">
        <f t="shared" ref="O68:O77" si="29">IF(Q68="B",0,L68+N68)</f>
        <v>0</v>
      </c>
      <c r="P68" s="36"/>
      <c r="Q68" s="36"/>
      <c r="R68" s="42"/>
      <c r="S68" s="45">
        <f t="shared" si="16"/>
        <v>0</v>
      </c>
      <c r="T68" s="40">
        <f t="shared" si="17"/>
        <v>0</v>
      </c>
      <c r="U68" s="40">
        <f t="shared" si="8"/>
        <v>0</v>
      </c>
      <c r="V68" s="54" t="str">
        <f t="shared" si="10"/>
        <v/>
      </c>
    </row>
    <row r="69" spans="1:22" hidden="1">
      <c r="A69" s="10"/>
      <c r="B69" s="11"/>
      <c r="C69" s="11"/>
      <c r="D69" s="12"/>
      <c r="E69" s="30"/>
      <c r="F69" s="34"/>
      <c r="G69" s="34"/>
      <c r="H69" s="34"/>
      <c r="I69" s="34"/>
      <c r="J69" s="33"/>
      <c r="K69" s="28">
        <f t="shared" si="26"/>
        <v>0</v>
      </c>
      <c r="L69" s="31">
        <f t="shared" si="27"/>
        <v>0</v>
      </c>
      <c r="M69" s="13"/>
      <c r="N69" s="31">
        <f t="shared" si="28"/>
        <v>0</v>
      </c>
      <c r="O69" s="31">
        <f t="shared" si="29"/>
        <v>0</v>
      </c>
      <c r="P69" s="36"/>
      <c r="Q69" s="36"/>
      <c r="R69" s="42"/>
      <c r="S69" s="45">
        <f t="shared" si="16"/>
        <v>0</v>
      </c>
      <c r="T69" s="40">
        <f t="shared" si="17"/>
        <v>0</v>
      </c>
      <c r="U69" s="40">
        <f t="shared" si="8"/>
        <v>0</v>
      </c>
      <c r="V69" s="54" t="str">
        <f t="shared" si="10"/>
        <v/>
      </c>
    </row>
    <row r="70" spans="1:22" hidden="1">
      <c r="A70" s="10"/>
      <c r="B70" s="11"/>
      <c r="C70" s="11"/>
      <c r="D70" s="12"/>
      <c r="E70" s="30"/>
      <c r="F70" s="34"/>
      <c r="G70" s="34"/>
      <c r="H70" s="34"/>
      <c r="I70" s="34"/>
      <c r="J70" s="33"/>
      <c r="K70" s="28">
        <f t="shared" si="26"/>
        <v>0</v>
      </c>
      <c r="L70" s="31">
        <f t="shared" si="27"/>
        <v>0</v>
      </c>
      <c r="M70" s="13"/>
      <c r="N70" s="31">
        <f t="shared" si="28"/>
        <v>0</v>
      </c>
      <c r="O70" s="31">
        <f t="shared" si="29"/>
        <v>0</v>
      </c>
      <c r="P70" s="36"/>
      <c r="Q70" s="36"/>
      <c r="R70" s="42"/>
      <c r="S70" s="45">
        <f t="shared" si="16"/>
        <v>0</v>
      </c>
      <c r="T70" s="40">
        <f t="shared" si="17"/>
        <v>0</v>
      </c>
      <c r="U70" s="40">
        <f t="shared" si="8"/>
        <v>0</v>
      </c>
      <c r="V70" s="54" t="str">
        <f t="shared" si="10"/>
        <v/>
      </c>
    </row>
    <row r="71" spans="1:22" hidden="1">
      <c r="A71" s="10"/>
      <c r="B71" s="11"/>
      <c r="C71" s="11"/>
      <c r="D71" s="12"/>
      <c r="E71" s="30"/>
      <c r="F71" s="34"/>
      <c r="G71" s="34"/>
      <c r="H71" s="34"/>
      <c r="I71" s="34"/>
      <c r="J71" s="33"/>
      <c r="K71" s="28">
        <f t="shared" si="26"/>
        <v>0</v>
      </c>
      <c r="L71" s="31">
        <f t="shared" si="27"/>
        <v>0</v>
      </c>
      <c r="M71" s="13"/>
      <c r="N71" s="31">
        <f t="shared" si="28"/>
        <v>0</v>
      </c>
      <c r="O71" s="31">
        <f t="shared" si="29"/>
        <v>0</v>
      </c>
      <c r="P71" s="36"/>
      <c r="Q71" s="36"/>
      <c r="R71" s="42"/>
      <c r="S71" s="45">
        <f t="shared" si="16"/>
        <v>0</v>
      </c>
      <c r="T71" s="40">
        <f t="shared" si="17"/>
        <v>0</v>
      </c>
      <c r="U71" s="40">
        <f t="shared" si="8"/>
        <v>0</v>
      </c>
      <c r="V71" s="54" t="str">
        <f t="shared" si="10"/>
        <v/>
      </c>
    </row>
    <row r="72" spans="1:22" hidden="1">
      <c r="A72" s="10"/>
      <c r="B72" s="11"/>
      <c r="C72" s="11"/>
      <c r="D72" s="12"/>
      <c r="E72" s="30"/>
      <c r="F72" s="34"/>
      <c r="G72" s="34"/>
      <c r="H72" s="34"/>
      <c r="I72" s="34"/>
      <c r="J72" s="33"/>
      <c r="K72" s="28">
        <f t="shared" si="26"/>
        <v>0</v>
      </c>
      <c r="L72" s="31">
        <f t="shared" si="27"/>
        <v>0</v>
      </c>
      <c r="M72" s="13"/>
      <c r="N72" s="31">
        <f t="shared" si="28"/>
        <v>0</v>
      </c>
      <c r="O72" s="31">
        <f t="shared" si="29"/>
        <v>0</v>
      </c>
      <c r="P72" s="36"/>
      <c r="Q72" s="36"/>
      <c r="R72" s="42"/>
      <c r="S72" s="45">
        <f t="shared" si="16"/>
        <v>0</v>
      </c>
      <c r="T72" s="40">
        <f t="shared" si="17"/>
        <v>0</v>
      </c>
      <c r="U72" s="40">
        <f t="shared" si="8"/>
        <v>0</v>
      </c>
      <c r="V72" s="54" t="str">
        <f t="shared" si="10"/>
        <v/>
      </c>
    </row>
    <row r="73" spans="1:22" hidden="1">
      <c r="A73" s="10"/>
      <c r="B73" s="11"/>
      <c r="C73" s="11"/>
      <c r="D73" s="12"/>
      <c r="E73" s="30"/>
      <c r="F73" s="34"/>
      <c r="G73" s="34"/>
      <c r="H73" s="34"/>
      <c r="I73" s="34"/>
      <c r="J73" s="33"/>
      <c r="K73" s="28">
        <f t="shared" si="26"/>
        <v>0</v>
      </c>
      <c r="L73" s="31">
        <f t="shared" si="27"/>
        <v>0</v>
      </c>
      <c r="M73" s="13"/>
      <c r="N73" s="31">
        <f t="shared" si="28"/>
        <v>0</v>
      </c>
      <c r="O73" s="31">
        <f t="shared" si="29"/>
        <v>0</v>
      </c>
      <c r="P73" s="36"/>
      <c r="Q73" s="36"/>
      <c r="R73" s="42"/>
      <c r="S73" s="45">
        <f t="shared" si="16"/>
        <v>0</v>
      </c>
      <c r="T73" s="40">
        <f t="shared" si="17"/>
        <v>0</v>
      </c>
      <c r="U73" s="40">
        <f t="shared" si="8"/>
        <v>0</v>
      </c>
      <c r="V73" s="54" t="str">
        <f t="shared" si="10"/>
        <v/>
      </c>
    </row>
    <row r="74" spans="1:22" hidden="1">
      <c r="A74" s="10"/>
      <c r="B74" s="11"/>
      <c r="C74" s="11"/>
      <c r="D74" s="12"/>
      <c r="E74" s="30"/>
      <c r="F74" s="34"/>
      <c r="G74" s="34"/>
      <c r="H74" s="34"/>
      <c r="I74" s="34"/>
      <c r="J74" s="33"/>
      <c r="K74" s="28">
        <f t="shared" si="26"/>
        <v>0</v>
      </c>
      <c r="L74" s="31">
        <f t="shared" si="27"/>
        <v>0</v>
      </c>
      <c r="M74" s="13"/>
      <c r="N74" s="31">
        <f t="shared" si="28"/>
        <v>0</v>
      </c>
      <c r="O74" s="31">
        <f t="shared" si="29"/>
        <v>0</v>
      </c>
      <c r="P74" s="36"/>
      <c r="Q74" s="36"/>
      <c r="R74" s="42"/>
      <c r="S74" s="45">
        <f t="shared" si="16"/>
        <v>0</v>
      </c>
      <c r="T74" s="40">
        <f t="shared" si="17"/>
        <v>0</v>
      </c>
      <c r="U74" s="40">
        <f t="shared" si="8"/>
        <v>0</v>
      </c>
      <c r="V74" s="54" t="str">
        <f t="shared" si="10"/>
        <v/>
      </c>
    </row>
    <row r="75" spans="1:22" hidden="1">
      <c r="A75" s="10"/>
      <c r="B75" s="11"/>
      <c r="C75" s="11"/>
      <c r="D75" s="12"/>
      <c r="E75" s="30"/>
      <c r="F75" s="34"/>
      <c r="G75" s="34"/>
      <c r="H75" s="34"/>
      <c r="I75" s="34"/>
      <c r="J75" s="33"/>
      <c r="K75" s="28">
        <f t="shared" si="26"/>
        <v>0</v>
      </c>
      <c r="L75" s="31">
        <f t="shared" si="27"/>
        <v>0</v>
      </c>
      <c r="M75" s="13"/>
      <c r="N75" s="31">
        <f t="shared" si="28"/>
        <v>0</v>
      </c>
      <c r="O75" s="31">
        <f t="shared" si="29"/>
        <v>0</v>
      </c>
      <c r="P75" s="36"/>
      <c r="Q75" s="36"/>
      <c r="R75" s="42"/>
      <c r="S75" s="45">
        <f t="shared" si="16"/>
        <v>0</v>
      </c>
      <c r="T75" s="40">
        <f t="shared" si="17"/>
        <v>0</v>
      </c>
      <c r="U75" s="40">
        <f t="shared" si="8"/>
        <v>0</v>
      </c>
      <c r="V75" s="54" t="str">
        <f t="shared" si="10"/>
        <v/>
      </c>
    </row>
    <row r="76" spans="1:22" hidden="1">
      <c r="A76" s="10"/>
      <c r="B76" s="11"/>
      <c r="C76" s="11"/>
      <c r="D76" s="12"/>
      <c r="E76" s="30"/>
      <c r="F76" s="34"/>
      <c r="G76" s="34"/>
      <c r="H76" s="34"/>
      <c r="I76" s="34"/>
      <c r="J76" s="33"/>
      <c r="K76" s="28">
        <f t="shared" si="26"/>
        <v>0</v>
      </c>
      <c r="L76" s="31">
        <f t="shared" si="27"/>
        <v>0</v>
      </c>
      <c r="M76" s="13"/>
      <c r="N76" s="31">
        <f t="shared" si="28"/>
        <v>0</v>
      </c>
      <c r="O76" s="31">
        <f t="shared" si="29"/>
        <v>0</v>
      </c>
      <c r="P76" s="36"/>
      <c r="Q76" s="36"/>
      <c r="R76" s="42"/>
      <c r="S76" s="45">
        <f t="shared" si="16"/>
        <v>0</v>
      </c>
      <c r="T76" s="40">
        <f t="shared" si="17"/>
        <v>0</v>
      </c>
      <c r="U76" s="40">
        <f t="shared" ref="U76:U97" si="30">IF(OR(R76="b",Q76="b"),T76,P76)</f>
        <v>0</v>
      </c>
      <c r="V76" s="54" t="str">
        <f t="shared" ref="V76:V97" si="31">IF(OR(Q76="b",R76="b"),T76*0.15,"")</f>
        <v/>
      </c>
    </row>
    <row r="77" spans="1:22" hidden="1">
      <c r="A77" s="10"/>
      <c r="B77" s="11"/>
      <c r="C77" s="11"/>
      <c r="D77" s="12"/>
      <c r="E77" s="30"/>
      <c r="F77" s="34"/>
      <c r="G77" s="34"/>
      <c r="H77" s="34"/>
      <c r="I77" s="34"/>
      <c r="J77" s="33"/>
      <c r="K77" s="28">
        <f t="shared" si="26"/>
        <v>0</v>
      </c>
      <c r="L77" s="31">
        <f t="shared" si="27"/>
        <v>0</v>
      </c>
      <c r="M77" s="13"/>
      <c r="N77" s="31">
        <f t="shared" si="28"/>
        <v>0</v>
      </c>
      <c r="O77" s="31">
        <f t="shared" si="29"/>
        <v>0</v>
      </c>
      <c r="P77" s="36"/>
      <c r="Q77" s="36"/>
      <c r="R77" s="42"/>
      <c r="S77" s="45">
        <f t="shared" si="16"/>
        <v>0</v>
      </c>
      <c r="T77" s="40">
        <f t="shared" si="17"/>
        <v>0</v>
      </c>
      <c r="U77" s="40">
        <f t="shared" si="30"/>
        <v>0</v>
      </c>
      <c r="V77" s="54" t="str">
        <f t="shared" si="31"/>
        <v/>
      </c>
    </row>
    <row r="78" spans="1:22" hidden="1">
      <c r="A78" s="10"/>
      <c r="B78" s="11"/>
      <c r="C78" s="11"/>
      <c r="D78" s="12"/>
      <c r="E78" s="29"/>
      <c r="F78" s="34"/>
      <c r="G78" s="34"/>
      <c r="H78" s="34"/>
      <c r="I78" s="34"/>
      <c r="J78" s="33"/>
      <c r="K78" s="28">
        <f t="shared" ref="K78:K87" si="32">SUM(F78:I78)</f>
        <v>0</v>
      </c>
      <c r="L78" s="31">
        <f t="shared" ref="L78:L87" si="33">((F78+I78)*E78)+(G78*E78*1.5)+(H78*E78*2)+J78</f>
        <v>0</v>
      </c>
      <c r="M78" s="13"/>
      <c r="N78" s="31">
        <f t="shared" ref="N78:N87" si="34">IF(Q78&lt;&gt;"B",L78*M78,0)</f>
        <v>0</v>
      </c>
      <c r="O78" s="31">
        <f t="shared" ref="O78:O87" si="35">IF(Q78="B",0,L78+N78)</f>
        <v>0</v>
      </c>
      <c r="P78" s="36"/>
      <c r="Q78" s="36"/>
      <c r="R78" s="42"/>
      <c r="S78" s="45">
        <f t="shared" si="16"/>
        <v>0</v>
      </c>
      <c r="T78" s="40">
        <f t="shared" si="17"/>
        <v>0</v>
      </c>
      <c r="U78" s="40">
        <f t="shared" si="30"/>
        <v>0</v>
      </c>
      <c r="V78" s="54" t="str">
        <f t="shared" si="31"/>
        <v/>
      </c>
    </row>
    <row r="79" spans="1:22" hidden="1">
      <c r="A79" s="10"/>
      <c r="B79" s="11"/>
      <c r="C79" s="11"/>
      <c r="D79" s="12"/>
      <c r="E79" s="30"/>
      <c r="F79" s="34"/>
      <c r="G79" s="34"/>
      <c r="H79" s="34"/>
      <c r="I79" s="34"/>
      <c r="J79" s="33"/>
      <c r="K79" s="28">
        <f t="shared" si="32"/>
        <v>0</v>
      </c>
      <c r="L79" s="31">
        <f t="shared" si="33"/>
        <v>0</v>
      </c>
      <c r="M79" s="13"/>
      <c r="N79" s="31">
        <f t="shared" si="34"/>
        <v>0</v>
      </c>
      <c r="O79" s="31">
        <f t="shared" si="35"/>
        <v>0</v>
      </c>
      <c r="P79" s="36"/>
      <c r="Q79" s="36"/>
      <c r="R79" s="42"/>
      <c r="S79" s="45">
        <f t="shared" si="16"/>
        <v>0</v>
      </c>
      <c r="T79" s="40">
        <f t="shared" si="17"/>
        <v>0</v>
      </c>
      <c r="U79" s="40">
        <f t="shared" si="30"/>
        <v>0</v>
      </c>
      <c r="V79" s="54" t="str">
        <f t="shared" si="31"/>
        <v/>
      </c>
    </row>
    <row r="80" spans="1:22" hidden="1">
      <c r="A80" s="10"/>
      <c r="B80" s="11"/>
      <c r="C80" s="11"/>
      <c r="D80" s="12"/>
      <c r="E80" s="30"/>
      <c r="F80" s="34"/>
      <c r="G80" s="34"/>
      <c r="H80" s="34"/>
      <c r="I80" s="34"/>
      <c r="J80" s="33"/>
      <c r="K80" s="28">
        <f t="shared" si="32"/>
        <v>0</v>
      </c>
      <c r="L80" s="31">
        <f t="shared" si="33"/>
        <v>0</v>
      </c>
      <c r="M80" s="13"/>
      <c r="N80" s="31">
        <f t="shared" si="34"/>
        <v>0</v>
      </c>
      <c r="O80" s="31">
        <f t="shared" si="35"/>
        <v>0</v>
      </c>
      <c r="P80" s="36"/>
      <c r="Q80" s="36"/>
      <c r="R80" s="42"/>
      <c r="S80" s="45">
        <f t="shared" si="16"/>
        <v>0</v>
      </c>
      <c r="T80" s="40">
        <f t="shared" si="17"/>
        <v>0</v>
      </c>
      <c r="U80" s="40">
        <f t="shared" si="30"/>
        <v>0</v>
      </c>
      <c r="V80" s="54" t="str">
        <f t="shared" si="31"/>
        <v/>
      </c>
    </row>
    <row r="81" spans="1:22" hidden="1">
      <c r="A81" s="10"/>
      <c r="B81" s="11"/>
      <c r="C81" s="11"/>
      <c r="D81" s="12"/>
      <c r="E81" s="30"/>
      <c r="F81" s="34"/>
      <c r="G81" s="34"/>
      <c r="H81" s="34"/>
      <c r="I81" s="34"/>
      <c r="J81" s="33"/>
      <c r="K81" s="28">
        <f t="shared" si="32"/>
        <v>0</v>
      </c>
      <c r="L81" s="31">
        <f t="shared" si="33"/>
        <v>0</v>
      </c>
      <c r="M81" s="13"/>
      <c r="N81" s="31">
        <f t="shared" si="34"/>
        <v>0</v>
      </c>
      <c r="O81" s="31">
        <f t="shared" si="35"/>
        <v>0</v>
      </c>
      <c r="P81" s="36"/>
      <c r="Q81" s="36"/>
      <c r="R81" s="42"/>
      <c r="S81" s="45">
        <f t="shared" si="16"/>
        <v>0</v>
      </c>
      <c r="T81" s="40">
        <f t="shared" si="17"/>
        <v>0</v>
      </c>
      <c r="U81" s="40">
        <f t="shared" si="30"/>
        <v>0</v>
      </c>
      <c r="V81" s="54" t="str">
        <f t="shared" si="31"/>
        <v/>
      </c>
    </row>
    <row r="82" spans="1:22" hidden="1">
      <c r="A82" s="10"/>
      <c r="B82" s="11"/>
      <c r="C82" s="11"/>
      <c r="D82" s="12"/>
      <c r="E82" s="30"/>
      <c r="F82" s="34"/>
      <c r="G82" s="34"/>
      <c r="H82" s="34"/>
      <c r="I82" s="34"/>
      <c r="J82" s="33"/>
      <c r="K82" s="28">
        <f t="shared" si="32"/>
        <v>0</v>
      </c>
      <c r="L82" s="31">
        <f t="shared" si="33"/>
        <v>0</v>
      </c>
      <c r="M82" s="13"/>
      <c r="N82" s="31">
        <f t="shared" si="34"/>
        <v>0</v>
      </c>
      <c r="O82" s="31">
        <f t="shared" si="35"/>
        <v>0</v>
      </c>
      <c r="P82" s="36"/>
      <c r="Q82" s="36"/>
      <c r="R82" s="42"/>
      <c r="S82" s="45">
        <f t="shared" si="16"/>
        <v>0</v>
      </c>
      <c r="T82" s="40">
        <f t="shared" si="17"/>
        <v>0</v>
      </c>
      <c r="U82" s="40">
        <f t="shared" si="30"/>
        <v>0</v>
      </c>
      <c r="V82" s="54" t="str">
        <f t="shared" si="31"/>
        <v/>
      </c>
    </row>
    <row r="83" spans="1:22" hidden="1">
      <c r="A83" s="10"/>
      <c r="B83" s="11"/>
      <c r="C83" s="11"/>
      <c r="D83" s="12"/>
      <c r="E83" s="30"/>
      <c r="F83" s="34"/>
      <c r="G83" s="34"/>
      <c r="H83" s="34"/>
      <c r="I83" s="34"/>
      <c r="J83" s="33"/>
      <c r="K83" s="28">
        <f t="shared" si="32"/>
        <v>0</v>
      </c>
      <c r="L83" s="31">
        <f t="shared" si="33"/>
        <v>0</v>
      </c>
      <c r="M83" s="13"/>
      <c r="N83" s="31">
        <f t="shared" si="34"/>
        <v>0</v>
      </c>
      <c r="O83" s="31">
        <f t="shared" si="35"/>
        <v>0</v>
      </c>
      <c r="P83" s="36"/>
      <c r="Q83" s="36"/>
      <c r="R83" s="42"/>
      <c r="S83" s="45">
        <f t="shared" si="16"/>
        <v>0</v>
      </c>
      <c r="T83" s="40">
        <f t="shared" si="17"/>
        <v>0</v>
      </c>
      <c r="U83" s="40">
        <f t="shared" si="30"/>
        <v>0</v>
      </c>
      <c r="V83" s="54" t="str">
        <f t="shared" si="31"/>
        <v/>
      </c>
    </row>
    <row r="84" spans="1:22" hidden="1">
      <c r="A84" s="10"/>
      <c r="B84" s="11"/>
      <c r="C84" s="11"/>
      <c r="D84" s="12"/>
      <c r="E84" s="30"/>
      <c r="F84" s="34"/>
      <c r="G84" s="34"/>
      <c r="H84" s="34"/>
      <c r="I84" s="34"/>
      <c r="J84" s="33"/>
      <c r="K84" s="28">
        <f t="shared" si="32"/>
        <v>0</v>
      </c>
      <c r="L84" s="31">
        <f t="shared" si="33"/>
        <v>0</v>
      </c>
      <c r="M84" s="13"/>
      <c r="N84" s="31">
        <f t="shared" si="34"/>
        <v>0</v>
      </c>
      <c r="O84" s="31">
        <f t="shared" si="35"/>
        <v>0</v>
      </c>
      <c r="P84" s="36"/>
      <c r="Q84" s="36"/>
      <c r="R84" s="42"/>
      <c r="S84" s="45">
        <f t="shared" si="16"/>
        <v>0</v>
      </c>
      <c r="T84" s="40">
        <f t="shared" si="17"/>
        <v>0</v>
      </c>
      <c r="U84" s="40">
        <f t="shared" si="30"/>
        <v>0</v>
      </c>
      <c r="V84" s="54" t="str">
        <f t="shared" si="31"/>
        <v/>
      </c>
    </row>
    <row r="85" spans="1:22" hidden="1">
      <c r="A85" s="10"/>
      <c r="B85" s="11"/>
      <c r="C85" s="11"/>
      <c r="D85" s="12"/>
      <c r="E85" s="30"/>
      <c r="F85" s="34"/>
      <c r="G85" s="34"/>
      <c r="H85" s="34"/>
      <c r="I85" s="34"/>
      <c r="J85" s="33"/>
      <c r="K85" s="28">
        <f t="shared" si="32"/>
        <v>0</v>
      </c>
      <c r="L85" s="31">
        <f t="shared" si="33"/>
        <v>0</v>
      </c>
      <c r="M85" s="13"/>
      <c r="N85" s="31">
        <f t="shared" si="34"/>
        <v>0</v>
      </c>
      <c r="O85" s="31">
        <f t="shared" si="35"/>
        <v>0</v>
      </c>
      <c r="P85" s="36"/>
      <c r="Q85" s="36"/>
      <c r="R85" s="42"/>
      <c r="S85" s="45">
        <f t="shared" si="16"/>
        <v>0</v>
      </c>
      <c r="T85" s="40">
        <f t="shared" si="17"/>
        <v>0</v>
      </c>
      <c r="U85" s="40">
        <f t="shared" si="30"/>
        <v>0</v>
      </c>
      <c r="V85" s="54" t="str">
        <f t="shared" si="31"/>
        <v/>
      </c>
    </row>
    <row r="86" spans="1:22" hidden="1">
      <c r="A86" s="10"/>
      <c r="B86" s="11"/>
      <c r="C86" s="11"/>
      <c r="D86" s="12"/>
      <c r="E86" s="30"/>
      <c r="F86" s="34"/>
      <c r="G86" s="34"/>
      <c r="H86" s="34"/>
      <c r="I86" s="34"/>
      <c r="J86" s="33"/>
      <c r="K86" s="28">
        <f t="shared" si="32"/>
        <v>0</v>
      </c>
      <c r="L86" s="31">
        <f t="shared" si="33"/>
        <v>0</v>
      </c>
      <c r="M86" s="13"/>
      <c r="N86" s="31">
        <f t="shared" si="34"/>
        <v>0</v>
      </c>
      <c r="O86" s="31">
        <f t="shared" si="35"/>
        <v>0</v>
      </c>
      <c r="P86" s="36"/>
      <c r="Q86" s="36"/>
      <c r="R86" s="42"/>
      <c r="S86" s="45">
        <f t="shared" si="16"/>
        <v>0</v>
      </c>
      <c r="T86" s="40">
        <f t="shared" si="17"/>
        <v>0</v>
      </c>
      <c r="U86" s="40">
        <f t="shared" si="30"/>
        <v>0</v>
      </c>
      <c r="V86" s="54" t="str">
        <f t="shared" si="31"/>
        <v/>
      </c>
    </row>
    <row r="87" spans="1:22" hidden="1">
      <c r="A87" s="10"/>
      <c r="B87" s="11"/>
      <c r="C87" s="11"/>
      <c r="D87" s="12"/>
      <c r="E87" s="30"/>
      <c r="F87" s="34"/>
      <c r="G87" s="34"/>
      <c r="H87" s="34"/>
      <c r="I87" s="34"/>
      <c r="J87" s="33"/>
      <c r="K87" s="28">
        <f t="shared" si="32"/>
        <v>0</v>
      </c>
      <c r="L87" s="31">
        <f t="shared" si="33"/>
        <v>0</v>
      </c>
      <c r="M87" s="13"/>
      <c r="N87" s="31">
        <f t="shared" si="34"/>
        <v>0</v>
      </c>
      <c r="O87" s="31">
        <f t="shared" si="35"/>
        <v>0</v>
      </c>
      <c r="P87" s="36"/>
      <c r="Q87" s="36"/>
      <c r="R87" s="42"/>
      <c r="S87" s="45">
        <f t="shared" si="16"/>
        <v>0</v>
      </c>
      <c r="T87" s="40">
        <f t="shared" si="17"/>
        <v>0</v>
      </c>
      <c r="U87" s="40">
        <f t="shared" si="30"/>
        <v>0</v>
      </c>
      <c r="V87" s="54" t="str">
        <f t="shared" si="31"/>
        <v/>
      </c>
    </row>
    <row r="88" spans="1:22" hidden="1">
      <c r="A88" s="10"/>
      <c r="B88" s="11"/>
      <c r="C88" s="11"/>
      <c r="D88" s="12"/>
      <c r="E88" s="29"/>
      <c r="F88" s="34"/>
      <c r="G88" s="34"/>
      <c r="H88" s="34"/>
      <c r="I88" s="34"/>
      <c r="J88" s="33"/>
      <c r="K88" s="28">
        <f t="shared" ref="K88:K96" si="36">SUM(F88:I88)</f>
        <v>0</v>
      </c>
      <c r="L88" s="31">
        <f t="shared" ref="L88:L96" si="37">((F88+I88)*E88)+(G88*E88*1.5)+(H88*E88*2)+J88</f>
        <v>0</v>
      </c>
      <c r="M88" s="13"/>
      <c r="N88" s="31">
        <f t="shared" ref="N88:N96" si="38">IF(Q88&lt;&gt;"B",L88*M88,0)</f>
        <v>0</v>
      </c>
      <c r="O88" s="31">
        <f t="shared" ref="O88:O96" si="39">IF(Q88="B",0,L88+N88)</f>
        <v>0</v>
      </c>
      <c r="P88" s="36"/>
      <c r="Q88" s="36"/>
      <c r="R88" s="42"/>
      <c r="S88" s="45">
        <f t="shared" si="16"/>
        <v>0</v>
      </c>
      <c r="T88" s="40">
        <f t="shared" si="17"/>
        <v>0</v>
      </c>
      <c r="U88" s="40">
        <f t="shared" si="30"/>
        <v>0</v>
      </c>
      <c r="V88" s="54" t="str">
        <f t="shared" si="31"/>
        <v/>
      </c>
    </row>
    <row r="89" spans="1:22" hidden="1">
      <c r="A89" s="10"/>
      <c r="B89" s="11"/>
      <c r="C89" s="11"/>
      <c r="D89" s="12"/>
      <c r="E89" s="30"/>
      <c r="F89" s="34"/>
      <c r="G89" s="34"/>
      <c r="H89" s="34"/>
      <c r="I89" s="34"/>
      <c r="J89" s="33"/>
      <c r="K89" s="28">
        <f t="shared" si="36"/>
        <v>0</v>
      </c>
      <c r="L89" s="31">
        <f t="shared" si="37"/>
        <v>0</v>
      </c>
      <c r="M89" s="13"/>
      <c r="N89" s="31">
        <f t="shared" si="38"/>
        <v>0</v>
      </c>
      <c r="O89" s="31">
        <f t="shared" si="39"/>
        <v>0</v>
      </c>
      <c r="P89" s="36"/>
      <c r="Q89" s="36"/>
      <c r="R89" s="42"/>
      <c r="S89" s="45">
        <f t="shared" si="16"/>
        <v>0</v>
      </c>
      <c r="T89" s="40">
        <f t="shared" si="17"/>
        <v>0</v>
      </c>
      <c r="U89" s="40">
        <f t="shared" si="30"/>
        <v>0</v>
      </c>
      <c r="V89" s="54" t="str">
        <f t="shared" si="31"/>
        <v/>
      </c>
    </row>
    <row r="90" spans="1:22" hidden="1">
      <c r="A90" s="10"/>
      <c r="B90" s="11"/>
      <c r="C90" s="11"/>
      <c r="D90" s="12"/>
      <c r="E90" s="30"/>
      <c r="F90" s="34"/>
      <c r="G90" s="34"/>
      <c r="H90" s="34"/>
      <c r="I90" s="34"/>
      <c r="J90" s="33"/>
      <c r="K90" s="28">
        <f t="shared" si="36"/>
        <v>0</v>
      </c>
      <c r="L90" s="31">
        <f t="shared" si="37"/>
        <v>0</v>
      </c>
      <c r="M90" s="13"/>
      <c r="N90" s="31">
        <f t="shared" si="38"/>
        <v>0</v>
      </c>
      <c r="O90" s="31">
        <f t="shared" si="39"/>
        <v>0</v>
      </c>
      <c r="P90" s="36"/>
      <c r="Q90" s="36"/>
      <c r="R90" s="42"/>
      <c r="S90" s="45">
        <f t="shared" si="16"/>
        <v>0</v>
      </c>
      <c r="T90" s="40">
        <f t="shared" si="17"/>
        <v>0</v>
      </c>
      <c r="U90" s="40">
        <f t="shared" si="30"/>
        <v>0</v>
      </c>
      <c r="V90" s="54" t="str">
        <f t="shared" si="31"/>
        <v/>
      </c>
    </row>
    <row r="91" spans="1:22" hidden="1">
      <c r="A91" s="10"/>
      <c r="B91" s="11"/>
      <c r="C91" s="11"/>
      <c r="D91" s="12"/>
      <c r="E91" s="30"/>
      <c r="F91" s="34"/>
      <c r="G91" s="34"/>
      <c r="H91" s="34"/>
      <c r="I91" s="34"/>
      <c r="J91" s="33"/>
      <c r="K91" s="28">
        <f t="shared" si="36"/>
        <v>0</v>
      </c>
      <c r="L91" s="31">
        <f t="shared" si="37"/>
        <v>0</v>
      </c>
      <c r="M91" s="13"/>
      <c r="N91" s="31">
        <f t="shared" si="38"/>
        <v>0</v>
      </c>
      <c r="O91" s="31">
        <f t="shared" si="39"/>
        <v>0</v>
      </c>
      <c r="P91" s="36"/>
      <c r="Q91" s="36"/>
      <c r="R91" s="42"/>
      <c r="S91" s="45">
        <f t="shared" si="16"/>
        <v>0</v>
      </c>
      <c r="T91" s="40">
        <f t="shared" si="17"/>
        <v>0</v>
      </c>
      <c r="U91" s="40">
        <f t="shared" si="30"/>
        <v>0</v>
      </c>
      <c r="V91" s="54" t="str">
        <f t="shared" si="31"/>
        <v/>
      </c>
    </row>
    <row r="92" spans="1:22" hidden="1">
      <c r="A92" s="10"/>
      <c r="B92" s="11"/>
      <c r="C92" s="11"/>
      <c r="D92" s="12"/>
      <c r="E92" s="30"/>
      <c r="F92" s="34"/>
      <c r="G92" s="34"/>
      <c r="H92" s="34"/>
      <c r="I92" s="34"/>
      <c r="J92" s="33"/>
      <c r="K92" s="28">
        <f t="shared" si="36"/>
        <v>0</v>
      </c>
      <c r="L92" s="31">
        <f t="shared" si="37"/>
        <v>0</v>
      </c>
      <c r="M92" s="13"/>
      <c r="N92" s="31">
        <f t="shared" si="38"/>
        <v>0</v>
      </c>
      <c r="O92" s="31">
        <f t="shared" si="39"/>
        <v>0</v>
      </c>
      <c r="P92" s="36"/>
      <c r="Q92" s="36"/>
      <c r="R92" s="42"/>
      <c r="S92" s="45">
        <f t="shared" si="16"/>
        <v>0</v>
      </c>
      <c r="T92" s="40">
        <f t="shared" si="17"/>
        <v>0</v>
      </c>
      <c r="U92" s="40">
        <f t="shared" si="30"/>
        <v>0</v>
      </c>
      <c r="V92" s="54" t="str">
        <f t="shared" si="31"/>
        <v/>
      </c>
    </row>
    <row r="93" spans="1:22" hidden="1">
      <c r="A93" s="10"/>
      <c r="B93" s="11"/>
      <c r="C93" s="11"/>
      <c r="D93" s="12"/>
      <c r="E93" s="30"/>
      <c r="F93" s="34"/>
      <c r="G93" s="34"/>
      <c r="H93" s="34"/>
      <c r="I93" s="34"/>
      <c r="J93" s="33"/>
      <c r="K93" s="28">
        <f t="shared" si="36"/>
        <v>0</v>
      </c>
      <c r="L93" s="31">
        <f t="shared" si="37"/>
        <v>0</v>
      </c>
      <c r="M93" s="13"/>
      <c r="N93" s="31">
        <f t="shared" si="38"/>
        <v>0</v>
      </c>
      <c r="O93" s="31">
        <f t="shared" si="39"/>
        <v>0</v>
      </c>
      <c r="P93" s="36"/>
      <c r="Q93" s="36"/>
      <c r="R93" s="42"/>
      <c r="S93" s="45">
        <f t="shared" si="16"/>
        <v>0</v>
      </c>
      <c r="T93" s="40">
        <f t="shared" si="17"/>
        <v>0</v>
      </c>
      <c r="U93" s="40">
        <f t="shared" si="30"/>
        <v>0</v>
      </c>
      <c r="V93" s="54" t="str">
        <f t="shared" si="31"/>
        <v/>
      </c>
    </row>
    <row r="94" spans="1:22" hidden="1">
      <c r="A94" s="10"/>
      <c r="B94" s="11"/>
      <c r="C94" s="11"/>
      <c r="D94" s="12"/>
      <c r="E94" s="30"/>
      <c r="F94" s="34"/>
      <c r="G94" s="34"/>
      <c r="H94" s="34"/>
      <c r="I94" s="34"/>
      <c r="J94" s="33"/>
      <c r="K94" s="28">
        <f t="shared" si="36"/>
        <v>0</v>
      </c>
      <c r="L94" s="31">
        <f t="shared" si="37"/>
        <v>0</v>
      </c>
      <c r="M94" s="13"/>
      <c r="N94" s="31">
        <f t="shared" si="38"/>
        <v>0</v>
      </c>
      <c r="O94" s="31">
        <f t="shared" si="39"/>
        <v>0</v>
      </c>
      <c r="P94" s="36"/>
      <c r="Q94" s="36"/>
      <c r="R94" s="42"/>
      <c r="S94" s="45">
        <f t="shared" si="16"/>
        <v>0</v>
      </c>
      <c r="T94" s="40">
        <f t="shared" si="17"/>
        <v>0</v>
      </c>
      <c r="U94" s="40">
        <f t="shared" si="30"/>
        <v>0</v>
      </c>
      <c r="V94" s="54" t="str">
        <f t="shared" si="31"/>
        <v/>
      </c>
    </row>
    <row r="95" spans="1:22" hidden="1">
      <c r="A95" s="10"/>
      <c r="B95" s="11"/>
      <c r="C95" s="11"/>
      <c r="D95" s="12"/>
      <c r="E95" s="30"/>
      <c r="F95" s="34"/>
      <c r="G95" s="34"/>
      <c r="H95" s="34"/>
      <c r="I95" s="34"/>
      <c r="J95" s="33"/>
      <c r="K95" s="28">
        <f t="shared" si="36"/>
        <v>0</v>
      </c>
      <c r="L95" s="31">
        <f t="shared" si="37"/>
        <v>0</v>
      </c>
      <c r="M95" s="13"/>
      <c r="N95" s="31">
        <f t="shared" si="38"/>
        <v>0</v>
      </c>
      <c r="O95" s="31">
        <f t="shared" si="39"/>
        <v>0</v>
      </c>
      <c r="P95" s="36"/>
      <c r="Q95" s="36"/>
      <c r="R95" s="42"/>
      <c r="S95" s="45">
        <f t="shared" si="16"/>
        <v>0</v>
      </c>
      <c r="T95" s="40">
        <f t="shared" si="17"/>
        <v>0</v>
      </c>
      <c r="U95" s="40">
        <f t="shared" si="30"/>
        <v>0</v>
      </c>
      <c r="V95" s="54" t="str">
        <f t="shared" si="31"/>
        <v/>
      </c>
    </row>
    <row r="96" spans="1:22" hidden="1">
      <c r="A96" s="10"/>
      <c r="B96" s="11"/>
      <c r="C96" s="11"/>
      <c r="D96" s="12"/>
      <c r="E96" s="30"/>
      <c r="F96" s="34"/>
      <c r="G96" s="34"/>
      <c r="H96" s="34"/>
      <c r="I96" s="34"/>
      <c r="J96" s="33"/>
      <c r="K96" s="28">
        <f t="shared" si="36"/>
        <v>0</v>
      </c>
      <c r="L96" s="31">
        <f t="shared" si="37"/>
        <v>0</v>
      </c>
      <c r="M96" s="13"/>
      <c r="N96" s="31">
        <f t="shared" si="38"/>
        <v>0</v>
      </c>
      <c r="O96" s="31">
        <f t="shared" si="39"/>
        <v>0</v>
      </c>
      <c r="P96" s="36"/>
      <c r="Q96" s="36"/>
      <c r="R96" s="42"/>
      <c r="S96" s="45">
        <f t="shared" si="16"/>
        <v>0</v>
      </c>
      <c r="T96" s="40">
        <f t="shared" si="17"/>
        <v>0</v>
      </c>
      <c r="U96" s="40">
        <f t="shared" si="30"/>
        <v>0</v>
      </c>
      <c r="V96" s="54" t="str">
        <f t="shared" si="31"/>
        <v/>
      </c>
    </row>
    <row r="97" spans="1:22" ht="15" hidden="1" thickBot="1">
      <c r="A97" s="10"/>
      <c r="B97" s="11"/>
      <c r="C97" s="66"/>
      <c r="D97" s="14"/>
      <c r="E97" s="30"/>
      <c r="F97" s="35"/>
      <c r="G97" s="35"/>
      <c r="H97" s="35"/>
      <c r="I97" s="35"/>
      <c r="J97" s="33"/>
      <c r="K97" s="28">
        <f>SUM(F97:I97)</f>
        <v>0</v>
      </c>
      <c r="L97" s="32">
        <f>((F97+I97)*E97)+(G97*E97*1.5)+(H97*E97*2)+J97</f>
        <v>0</v>
      </c>
      <c r="M97" s="13"/>
      <c r="N97" s="32">
        <f t="shared" si="5"/>
        <v>0</v>
      </c>
      <c r="O97" s="32">
        <f t="shared" si="6"/>
        <v>0</v>
      </c>
      <c r="P97" s="37"/>
      <c r="Q97" s="36"/>
      <c r="R97" s="36"/>
      <c r="S97" s="45">
        <f t="shared" si="16"/>
        <v>0</v>
      </c>
      <c r="T97" s="40">
        <f t="shared" si="17"/>
        <v>0</v>
      </c>
      <c r="U97" s="40">
        <f t="shared" si="30"/>
        <v>0</v>
      </c>
      <c r="V97" s="54" t="str">
        <f t="shared" si="31"/>
        <v/>
      </c>
    </row>
    <row r="98" spans="1:22" ht="15" thickBot="1">
      <c r="A98" s="125" t="s">
        <v>73</v>
      </c>
      <c r="B98" s="165"/>
      <c r="C98" s="166"/>
      <c r="D98" s="166"/>
      <c r="E98" s="167"/>
      <c r="F98" s="115">
        <f t="shared" ref="F98:L98" si="40">SUM(F9:F97)</f>
        <v>0</v>
      </c>
      <c r="G98" s="116">
        <f t="shared" si="40"/>
        <v>0</v>
      </c>
      <c r="H98" s="116">
        <f t="shared" si="40"/>
        <v>0</v>
      </c>
      <c r="I98" s="116">
        <f t="shared" si="40"/>
        <v>0</v>
      </c>
      <c r="J98" s="117">
        <f t="shared" si="40"/>
        <v>0</v>
      </c>
      <c r="K98" s="116">
        <f t="shared" si="40"/>
        <v>0</v>
      </c>
      <c r="L98" s="117">
        <f t="shared" si="40"/>
        <v>0</v>
      </c>
      <c r="M98" s="118"/>
      <c r="N98" s="119">
        <f>SUM(N9:N97)</f>
        <v>0</v>
      </c>
      <c r="O98" s="119">
        <f>SUM(O9:O97)</f>
        <v>0</v>
      </c>
      <c r="P98" s="115">
        <f>SUM(P9:P97)</f>
        <v>0</v>
      </c>
      <c r="Q98" s="120"/>
      <c r="R98" s="121"/>
      <c r="S98" s="51">
        <f>SUM(S9:S97)</f>
        <v>0</v>
      </c>
      <c r="T98" s="44">
        <f>SUM(T9:T97)</f>
        <v>0</v>
      </c>
      <c r="U98" s="44">
        <f>SUM(U9:U97)</f>
        <v>0</v>
      </c>
      <c r="V98" s="44">
        <f>SUM(V9:V97)</f>
        <v>0</v>
      </c>
    </row>
    <row r="99" spans="1:22" ht="15" thickBot="1">
      <c r="A99" s="154" t="s">
        <v>74</v>
      </c>
      <c r="B99" s="168"/>
      <c r="C99" s="169"/>
      <c r="D99" s="169"/>
      <c r="E99" s="170"/>
      <c r="F99" s="76">
        <f>Feuil2!F65</f>
        <v>0</v>
      </c>
      <c r="G99" s="77">
        <f>Feuil2!G65</f>
        <v>0</v>
      </c>
      <c r="H99" s="77">
        <f>Feuil2!H65</f>
        <v>0</v>
      </c>
      <c r="I99" s="77">
        <f>Feuil2!I65</f>
        <v>0</v>
      </c>
      <c r="J99" s="78">
        <f>Feuil2!J65</f>
        <v>0</v>
      </c>
      <c r="K99" s="77">
        <f>Feuil2!K65</f>
        <v>0</v>
      </c>
      <c r="L99" s="78">
        <f>Feuil2!L65</f>
        <v>0</v>
      </c>
      <c r="M99" s="122"/>
      <c r="N99" s="79">
        <f>Feuil2!N65</f>
        <v>0</v>
      </c>
      <c r="O99" s="79">
        <f>Feuil2!O65</f>
        <v>0</v>
      </c>
      <c r="P99" s="76">
        <f>Feuil2!P65</f>
        <v>0</v>
      </c>
      <c r="Q99" s="123"/>
      <c r="R99" s="124"/>
      <c r="S99" s="51">
        <f>Feuil2!S65</f>
        <v>0</v>
      </c>
      <c r="T99" s="44">
        <f>Feuil2!T65</f>
        <v>0</v>
      </c>
      <c r="U99" s="44">
        <f>Feuil2!U65</f>
        <v>0</v>
      </c>
      <c r="V99" s="44">
        <f>Feuil2!V65</f>
        <v>0</v>
      </c>
    </row>
    <row r="100" spans="1:22" ht="15" thickBot="1">
      <c r="A100" s="125" t="s">
        <v>75</v>
      </c>
      <c r="B100" s="171"/>
      <c r="C100" s="172"/>
      <c r="D100" s="172"/>
      <c r="E100" s="173"/>
      <c r="F100" s="126">
        <f t="shared" ref="F100:L100" si="41">SUM(F98:F99)</f>
        <v>0</v>
      </c>
      <c r="G100" s="127">
        <f t="shared" si="41"/>
        <v>0</v>
      </c>
      <c r="H100" s="127">
        <f t="shared" si="41"/>
        <v>0</v>
      </c>
      <c r="I100" s="127">
        <f t="shared" si="41"/>
        <v>0</v>
      </c>
      <c r="J100" s="117">
        <f t="shared" si="41"/>
        <v>0</v>
      </c>
      <c r="K100" s="127">
        <f t="shared" si="41"/>
        <v>0</v>
      </c>
      <c r="L100" s="128">
        <f t="shared" si="41"/>
        <v>0</v>
      </c>
      <c r="M100" s="129"/>
      <c r="N100" s="130">
        <f>SUM(N98:N99)</f>
        <v>0</v>
      </c>
      <c r="O100" s="130">
        <f>SUM(O98:O99)</f>
        <v>0</v>
      </c>
      <c r="P100" s="126">
        <f>SUM(P98:P99)</f>
        <v>0</v>
      </c>
      <c r="Q100" s="131"/>
      <c r="R100" s="132"/>
      <c r="S100" s="52">
        <f>SUM(S98:S99)</f>
        <v>0</v>
      </c>
      <c r="T100" s="41">
        <f>SUM(T98:T99)</f>
        <v>0</v>
      </c>
      <c r="U100" s="41">
        <f>SUM(U98:U99)</f>
        <v>0</v>
      </c>
      <c r="V100" s="41">
        <f>SUM(V98:V99)</f>
        <v>0</v>
      </c>
    </row>
    <row r="102" spans="1:22">
      <c r="A102" s="53" t="s">
        <v>76</v>
      </c>
      <c r="C102" s="181" t="s">
        <v>77</v>
      </c>
      <c r="D102" s="181"/>
      <c r="E102" s="181"/>
      <c r="F102" s="181"/>
      <c r="G102" s="181"/>
      <c r="H102" s="181"/>
      <c r="I102" s="182"/>
      <c r="J102" s="182"/>
      <c r="K102" s="182"/>
    </row>
    <row r="103" spans="1:22">
      <c r="C103" s="251" t="s">
        <v>78</v>
      </c>
      <c r="D103" s="252"/>
      <c r="E103" s="252"/>
      <c r="F103" s="252"/>
      <c r="G103" s="252"/>
      <c r="H103" s="252"/>
      <c r="I103" s="251" t="s">
        <v>79</v>
      </c>
      <c r="J103" s="252"/>
      <c r="K103" s="252"/>
    </row>
    <row r="104" spans="1:22">
      <c r="C104" s="251" t="s">
        <v>80</v>
      </c>
      <c r="D104" s="252"/>
      <c r="E104" s="252"/>
      <c r="F104" s="252"/>
      <c r="G104" s="252"/>
      <c r="H104" s="252"/>
      <c r="I104" s="251" t="s">
        <v>81</v>
      </c>
      <c r="J104" s="252"/>
      <c r="K104" s="252"/>
    </row>
    <row r="105" spans="1:22">
      <c r="C105" s="251" t="s">
        <v>82</v>
      </c>
      <c r="D105" s="252"/>
      <c r="E105" s="252"/>
      <c r="F105" s="252"/>
      <c r="G105" s="252"/>
      <c r="H105" s="252"/>
      <c r="I105" s="251" t="s">
        <v>83</v>
      </c>
      <c r="J105" s="252"/>
      <c r="K105" s="252"/>
    </row>
    <row r="106" spans="1:22">
      <c r="C106" s="251" t="s">
        <v>84</v>
      </c>
      <c r="D106" s="252"/>
      <c r="E106" s="252"/>
      <c r="F106" s="252"/>
      <c r="G106" s="252"/>
      <c r="H106" s="252"/>
      <c r="I106" s="251" t="s">
        <v>85</v>
      </c>
      <c r="J106" s="252"/>
      <c r="K106" s="252"/>
    </row>
  </sheetData>
  <sheetProtection algorithmName="SHA-512" hashValue="TwS1eWzLfxF0UA0pd4DHg67QxSZbsY983GdolrNrA3M4k4r9RLqLUyqrnUdWYUUdNfsBZQz/LcTTee4HIEmXLg==" saltValue="/QmirivkB+qTbf/7gPdCKg==" spinCount="100000" sheet="1" selectLockedCells="1"/>
  <mergeCells count="44">
    <mergeCell ref="A1:Z1"/>
    <mergeCell ref="A6:B6"/>
    <mergeCell ref="L6:M6"/>
    <mergeCell ref="A4:B4"/>
    <mergeCell ref="L3:N3"/>
    <mergeCell ref="A3:B3"/>
    <mergeCell ref="L4:M4"/>
    <mergeCell ref="W3:AB3"/>
    <mergeCell ref="AA6:AB6"/>
    <mergeCell ref="W5:Z5"/>
    <mergeCell ref="O3:R3"/>
    <mergeCell ref="C3:I3"/>
    <mergeCell ref="C4:I4"/>
    <mergeCell ref="C5:I5"/>
    <mergeCell ref="C102:K102"/>
    <mergeCell ref="X36:AA41"/>
    <mergeCell ref="X28:AA29"/>
    <mergeCell ref="X30:AA30"/>
    <mergeCell ref="W4:Z4"/>
    <mergeCell ref="W6:Z6"/>
    <mergeCell ref="AA5:AB5"/>
    <mergeCell ref="O4:R4"/>
    <mergeCell ref="O5:R5"/>
    <mergeCell ref="O6:R6"/>
    <mergeCell ref="W34:AA34"/>
    <mergeCell ref="W32:AA32"/>
    <mergeCell ref="W33:AA33"/>
    <mergeCell ref="W8:AA8"/>
    <mergeCell ref="Y14:AA14"/>
    <mergeCell ref="L5:M5"/>
    <mergeCell ref="B98:E100"/>
    <mergeCell ref="A5:B5"/>
    <mergeCell ref="W35:AA35"/>
    <mergeCell ref="W7:Z7"/>
    <mergeCell ref="D6:E6"/>
    <mergeCell ref="G6:I6"/>
    <mergeCell ref="C103:H103"/>
    <mergeCell ref="C104:H104"/>
    <mergeCell ref="C105:H105"/>
    <mergeCell ref="C106:H106"/>
    <mergeCell ref="I103:K103"/>
    <mergeCell ref="I104:K104"/>
    <mergeCell ref="I105:K105"/>
    <mergeCell ref="I106:K106"/>
  </mergeCells>
  <dataValidations count="3">
    <dataValidation allowBlank="1" showInputMessage="1" showErrorMessage="1" errorTitle="Erreur" error="Code invalide" sqref="D9:D97" xr:uid="{00000000-0002-0000-0000-000000000000}"/>
    <dataValidation type="list" allowBlank="1" showInputMessage="1" showErrorMessage="1" errorTitle="Erreur" error="Vous devez entrer l'un des codes suivants:_x000a_N : nouvel employé de moins de 3 mois_x000a_B : employé de bureau" sqref="Q9:Q97" xr:uid="{A0B6AD49-023C-498F-AE56-1FDE235ACDC4}">
      <formula1>$W$42:$W$43</formula1>
    </dataValidation>
    <dataValidation type="list" allowBlank="1" showInputMessage="1" showErrorMessage="1" errorTitle="Erreur" error="Vous devez entrer l'un des codes suivants:_x000a_NA : pour un non assuré de moins de 320 heures_x000a_B : employé de bureau" sqref="R9:R97" xr:uid="{A959AA4B-865E-4597-ADA9-F67294697ACC}">
      <formula1>$X$42:$X$43</formula1>
    </dataValidation>
  </dataValidations>
  <hyperlinks>
    <hyperlink ref="W9" r:id="rId1" xr:uid="{8E431DD8-3677-44E6-87C9-0604F9003E42}"/>
  </hyperlinks>
  <printOptions horizontalCentered="1"/>
  <pageMargins left="0.23622047244094491" right="0.23622047244094491" top="0.19685039370078741" bottom="0.19685039370078741" header="0" footer="0"/>
  <pageSetup paperSize="5" scale="59" fitToHeight="0" orientation="landscape" horizontalDpi="300" verticalDpi="300" r:id="rId2"/>
  <ignoredErrors>
    <ignoredError sqref="K9:K11 K97" formulaRange="1"/>
    <ignoredError sqref="S9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6"/>
  <sheetViews>
    <sheetView zoomScaleNormal="100" workbookViewId="0">
      <selection activeCell="C12" sqref="C12"/>
    </sheetView>
  </sheetViews>
  <sheetFormatPr defaultColWidth="11.42578125" defaultRowHeight="14.45"/>
  <cols>
    <col min="1" max="1" width="17.5703125" customWidth="1"/>
    <col min="2" max="2" width="22.85546875" customWidth="1"/>
    <col min="3" max="3" width="6.85546875" customWidth="1"/>
    <col min="4" max="4" width="7.42578125" customWidth="1"/>
    <col min="5" max="5" width="7.7109375" customWidth="1"/>
    <col min="6" max="6" width="10.140625" customWidth="1"/>
    <col min="7" max="8" width="8.7109375" customWidth="1"/>
    <col min="9" max="9" width="9.7109375" customWidth="1"/>
    <col min="10" max="11" width="10.7109375" customWidth="1"/>
    <col min="12" max="12" width="12.7109375" customWidth="1"/>
    <col min="13" max="13" width="6.7109375" customWidth="1"/>
    <col min="14" max="14" width="10.7109375" customWidth="1"/>
    <col min="15" max="15" width="12.7109375" customWidth="1"/>
    <col min="16" max="16" width="8.7109375" customWidth="1"/>
    <col min="17" max="18" width="8.28515625" customWidth="1"/>
    <col min="19" max="22" width="9.42578125" hidden="1" customWidth="1"/>
  </cols>
  <sheetData>
    <row r="1" spans="1:23" s="2" customFormat="1" ht="15.6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23" s="2" customFormat="1" ht="6.75" customHeight="1" thickBot="1">
      <c r="B2" s="3"/>
      <c r="C2" s="3"/>
      <c r="D2" s="4"/>
      <c r="E2" s="5"/>
      <c r="G2" s="5"/>
      <c r="H2" s="5"/>
      <c r="I2" s="5"/>
      <c r="J2" s="5"/>
      <c r="K2" s="1"/>
      <c r="T2" s="7"/>
      <c r="U2" s="7"/>
      <c r="V2" s="7"/>
    </row>
    <row r="3" spans="1:23" s="2" customFormat="1">
      <c r="A3" s="237" t="s">
        <v>1</v>
      </c>
      <c r="B3" s="238"/>
      <c r="C3" s="239"/>
      <c r="D3" s="235">
        <f>Feuil1!C3</f>
        <v>0</v>
      </c>
      <c r="E3" s="235"/>
      <c r="F3" s="235"/>
      <c r="G3" s="235"/>
      <c r="H3" s="235"/>
      <c r="I3" s="235"/>
      <c r="J3" s="236"/>
      <c r="K3" s="8"/>
      <c r="L3" s="8"/>
      <c r="M3" s="8"/>
      <c r="N3" s="8"/>
      <c r="O3" s="8"/>
      <c r="P3" s="8"/>
    </row>
    <row r="4" spans="1:23" s="2" customFormat="1">
      <c r="A4" s="2" t="s">
        <v>86</v>
      </c>
    </row>
    <row r="5" spans="1:23" s="2" customFormat="1" ht="10.5" customHeight="1" thickBot="1">
      <c r="A5"/>
      <c r="B5" s="15"/>
      <c r="C5" s="15"/>
      <c r="D5" s="16"/>
      <c r="E5" s="17"/>
      <c r="F5" s="18"/>
      <c r="G5"/>
      <c r="H5"/>
      <c r="I5"/>
      <c r="J5"/>
      <c r="M5" s="9"/>
      <c r="N5" s="9"/>
      <c r="O5" s="7"/>
      <c r="P5" s="7"/>
      <c r="Q5" s="7"/>
      <c r="R5" s="7"/>
      <c r="S5" s="7"/>
    </row>
    <row r="6" spans="1:23" s="2" customFormat="1" ht="45" customHeight="1">
      <c r="A6" s="108" t="s">
        <v>19</v>
      </c>
      <c r="B6" s="108" t="s">
        <v>87</v>
      </c>
      <c r="C6" s="71" t="s">
        <v>88</v>
      </c>
      <c r="D6" s="67" t="s">
        <v>22</v>
      </c>
      <c r="E6" s="109" t="s">
        <v>23</v>
      </c>
      <c r="F6" s="110" t="s">
        <v>24</v>
      </c>
      <c r="G6" s="110" t="s">
        <v>25</v>
      </c>
      <c r="H6" s="110" t="s">
        <v>26</v>
      </c>
      <c r="I6" s="111" t="s">
        <v>27</v>
      </c>
      <c r="J6" s="112" t="s">
        <v>28</v>
      </c>
      <c r="K6" s="111" t="s">
        <v>89</v>
      </c>
      <c r="L6" s="111" t="s">
        <v>90</v>
      </c>
      <c r="M6" s="108" t="s">
        <v>31</v>
      </c>
      <c r="N6" s="111" t="s">
        <v>32</v>
      </c>
      <c r="O6" s="111" t="s">
        <v>33</v>
      </c>
      <c r="P6" s="145" t="s">
        <v>34</v>
      </c>
      <c r="Q6" s="107" t="s">
        <v>91</v>
      </c>
      <c r="R6" s="107" t="s">
        <v>92</v>
      </c>
      <c r="S6" s="38" t="s">
        <v>93</v>
      </c>
      <c r="T6" s="38" t="s">
        <v>94</v>
      </c>
      <c r="U6" s="39" t="s">
        <v>39</v>
      </c>
      <c r="V6" s="39" t="s">
        <v>40</v>
      </c>
    </row>
    <row r="7" spans="1:23" s="2" customFormat="1">
      <c r="A7" s="93"/>
      <c r="B7" s="82"/>
      <c r="C7" s="82"/>
      <c r="D7" s="84"/>
      <c r="E7" s="85"/>
      <c r="F7" s="86"/>
      <c r="G7" s="86"/>
      <c r="H7" s="86"/>
      <c r="I7" s="86"/>
      <c r="J7" s="87"/>
      <c r="K7" s="113">
        <f>SUM(F7:I7)</f>
        <v>0</v>
      </c>
      <c r="L7" s="114">
        <f t="shared" ref="L7:L64" si="0">((F7+I7)*E7)+(G7*E7*1.5)+(H7*E7*2)+J7</f>
        <v>0</v>
      </c>
      <c r="M7" s="88"/>
      <c r="N7" s="114">
        <f>IF(Q7&lt;&gt;"B",L7*M7,0)</f>
        <v>0</v>
      </c>
      <c r="O7" s="114">
        <f>IF(Q7="B",0,L7+N7)</f>
        <v>0</v>
      </c>
      <c r="P7" s="94"/>
      <c r="Q7" s="95"/>
      <c r="R7" s="95"/>
      <c r="S7" s="43">
        <f>IF((Q7="B"),0,IF(Q7="N",0,K7))</f>
        <v>0</v>
      </c>
      <c r="T7" s="40">
        <f t="shared" ref="T7" si="1">IF(R7="NA",0,K7)+P7</f>
        <v>0</v>
      </c>
      <c r="U7" s="40">
        <f>IF(OR(R7="b",Q7="b"),T7,P7)</f>
        <v>0</v>
      </c>
      <c r="V7" s="54" t="str">
        <f>IF(OR(Q7="b",R7="b"),T7*0.15,"")</f>
        <v/>
      </c>
      <c r="W7" s="7"/>
    </row>
    <row r="8" spans="1:23" s="2" customFormat="1">
      <c r="A8" s="96"/>
      <c r="B8" s="97"/>
      <c r="C8" s="97"/>
      <c r="D8" s="98"/>
      <c r="E8" s="85"/>
      <c r="F8" s="86"/>
      <c r="G8" s="99"/>
      <c r="H8" s="99"/>
      <c r="I8" s="99"/>
      <c r="J8" s="87"/>
      <c r="K8" s="146">
        <f t="shared" ref="K8:K35" si="2">SUM(F8:I8)</f>
        <v>0</v>
      </c>
      <c r="L8" s="147">
        <f t="shared" si="0"/>
        <v>0</v>
      </c>
      <c r="M8" s="100"/>
      <c r="N8" s="147">
        <f t="shared" ref="N8:N64" si="3">IF(Q8&lt;&gt;"B",L8*M8,0)</f>
        <v>0</v>
      </c>
      <c r="O8" s="147">
        <f t="shared" ref="O8:O64" si="4">IF(Q8="B",0,L8+N8)</f>
        <v>0</v>
      </c>
      <c r="P8" s="101"/>
      <c r="Q8" s="95"/>
      <c r="R8" s="95"/>
      <c r="S8" s="45">
        <f t="shared" ref="S8:S64" si="5">IF((Q8="B"),0,IF(Q8="N",0,K8))</f>
        <v>0</v>
      </c>
      <c r="T8" s="46">
        <f t="shared" ref="T8:T64" si="6">IF(R8="NA",0,K8)</f>
        <v>0</v>
      </c>
      <c r="U8" s="40">
        <f t="shared" ref="U8:U64" si="7">IF(OR(R8="b",Q8="b"),T8,P8)</f>
        <v>0</v>
      </c>
      <c r="V8" s="54" t="str">
        <f t="shared" ref="V8:V64" si="8">IF(OR(Q8="b",R8="b"),T8*0.15,"")</f>
        <v/>
      </c>
    </row>
    <row r="9" spans="1:23" s="2" customFormat="1">
      <c r="A9" s="83"/>
      <c r="B9" s="82"/>
      <c r="C9" s="82"/>
      <c r="D9" s="84"/>
      <c r="E9" s="85"/>
      <c r="F9" s="86"/>
      <c r="G9" s="86"/>
      <c r="H9" s="86"/>
      <c r="I9" s="86"/>
      <c r="J9" s="87"/>
      <c r="K9" s="113">
        <f t="shared" si="2"/>
        <v>0</v>
      </c>
      <c r="L9" s="114">
        <f t="shared" si="0"/>
        <v>0</v>
      </c>
      <c r="M9" s="88"/>
      <c r="N9" s="114">
        <f t="shared" si="3"/>
        <v>0</v>
      </c>
      <c r="O9" s="114">
        <f t="shared" si="4"/>
        <v>0</v>
      </c>
      <c r="P9" s="94"/>
      <c r="Q9" s="95"/>
      <c r="R9" s="95"/>
      <c r="S9" s="45">
        <f t="shared" si="5"/>
        <v>0</v>
      </c>
      <c r="T9" s="46">
        <f t="shared" si="6"/>
        <v>0</v>
      </c>
      <c r="U9" s="40">
        <f t="shared" si="7"/>
        <v>0</v>
      </c>
      <c r="V9" s="54" t="str">
        <f t="shared" si="8"/>
        <v/>
      </c>
    </row>
    <row r="10" spans="1:23" s="2" customFormat="1">
      <c r="A10" s="91"/>
      <c r="B10" s="82"/>
      <c r="C10" s="82"/>
      <c r="D10" s="84"/>
      <c r="E10" s="85"/>
      <c r="F10" s="86"/>
      <c r="G10" s="86"/>
      <c r="H10" s="86"/>
      <c r="I10" s="86"/>
      <c r="J10" s="87"/>
      <c r="K10" s="113">
        <f t="shared" si="2"/>
        <v>0</v>
      </c>
      <c r="L10" s="114">
        <f t="shared" si="0"/>
        <v>0</v>
      </c>
      <c r="M10" s="88"/>
      <c r="N10" s="114">
        <f t="shared" si="3"/>
        <v>0</v>
      </c>
      <c r="O10" s="114">
        <f t="shared" si="4"/>
        <v>0</v>
      </c>
      <c r="P10" s="94"/>
      <c r="Q10" s="95"/>
      <c r="R10" s="95"/>
      <c r="S10" s="45">
        <f t="shared" si="5"/>
        <v>0</v>
      </c>
      <c r="T10" s="46">
        <f t="shared" si="6"/>
        <v>0</v>
      </c>
      <c r="U10" s="40">
        <f t="shared" si="7"/>
        <v>0</v>
      </c>
      <c r="V10" s="54" t="str">
        <f t="shared" si="8"/>
        <v/>
      </c>
    </row>
    <row r="11" spans="1:23" s="2" customFormat="1">
      <c r="A11" s="91"/>
      <c r="B11" s="82"/>
      <c r="C11" s="82"/>
      <c r="D11" s="84"/>
      <c r="E11" s="85"/>
      <c r="F11" s="86"/>
      <c r="G11" s="86"/>
      <c r="H11" s="86"/>
      <c r="I11" s="86"/>
      <c r="J11" s="87"/>
      <c r="K11" s="113">
        <f t="shared" si="2"/>
        <v>0</v>
      </c>
      <c r="L11" s="114">
        <f t="shared" si="0"/>
        <v>0</v>
      </c>
      <c r="M11" s="88"/>
      <c r="N11" s="114">
        <f t="shared" si="3"/>
        <v>0</v>
      </c>
      <c r="O11" s="114">
        <f t="shared" si="4"/>
        <v>0</v>
      </c>
      <c r="P11" s="94"/>
      <c r="Q11" s="95"/>
      <c r="R11" s="95"/>
      <c r="S11" s="45">
        <f t="shared" si="5"/>
        <v>0</v>
      </c>
      <c r="T11" s="46">
        <f t="shared" si="6"/>
        <v>0</v>
      </c>
      <c r="U11" s="40">
        <f t="shared" si="7"/>
        <v>0</v>
      </c>
      <c r="V11" s="54" t="str">
        <f t="shared" si="8"/>
        <v/>
      </c>
    </row>
    <row r="12" spans="1:23" s="2" customFormat="1">
      <c r="A12" s="83"/>
      <c r="B12" s="82"/>
      <c r="C12" s="82"/>
      <c r="D12" s="84"/>
      <c r="E12" s="85"/>
      <c r="F12" s="86"/>
      <c r="G12" s="86"/>
      <c r="H12" s="86"/>
      <c r="I12" s="86"/>
      <c r="J12" s="87"/>
      <c r="K12" s="113">
        <f t="shared" si="2"/>
        <v>0</v>
      </c>
      <c r="L12" s="114">
        <f t="shared" si="0"/>
        <v>0</v>
      </c>
      <c r="M12" s="88"/>
      <c r="N12" s="114">
        <f t="shared" si="3"/>
        <v>0</v>
      </c>
      <c r="O12" s="114">
        <f t="shared" si="4"/>
        <v>0</v>
      </c>
      <c r="P12" s="94"/>
      <c r="Q12" s="95"/>
      <c r="R12" s="95"/>
      <c r="S12" s="45">
        <f t="shared" si="5"/>
        <v>0</v>
      </c>
      <c r="T12" s="46">
        <f t="shared" si="6"/>
        <v>0</v>
      </c>
      <c r="U12" s="40">
        <f t="shared" si="7"/>
        <v>0</v>
      </c>
      <c r="V12" s="54" t="str">
        <f t="shared" si="8"/>
        <v/>
      </c>
    </row>
    <row r="13" spans="1:23" s="2" customFormat="1">
      <c r="A13" s="83"/>
      <c r="B13" s="82"/>
      <c r="C13" s="82"/>
      <c r="D13" s="84"/>
      <c r="E13" s="85"/>
      <c r="F13" s="86"/>
      <c r="G13" s="86"/>
      <c r="H13" s="86"/>
      <c r="I13" s="86"/>
      <c r="J13" s="87"/>
      <c r="K13" s="113">
        <f t="shared" si="2"/>
        <v>0</v>
      </c>
      <c r="L13" s="114">
        <f t="shared" si="0"/>
        <v>0</v>
      </c>
      <c r="M13" s="88"/>
      <c r="N13" s="114">
        <f t="shared" si="3"/>
        <v>0</v>
      </c>
      <c r="O13" s="114">
        <f t="shared" si="4"/>
        <v>0</v>
      </c>
      <c r="P13" s="94"/>
      <c r="Q13" s="95"/>
      <c r="R13" s="95"/>
      <c r="S13" s="45">
        <f t="shared" si="5"/>
        <v>0</v>
      </c>
      <c r="T13" s="46">
        <f t="shared" si="6"/>
        <v>0</v>
      </c>
      <c r="U13" s="40">
        <f t="shared" si="7"/>
        <v>0</v>
      </c>
      <c r="V13" s="54" t="str">
        <f t="shared" si="8"/>
        <v/>
      </c>
    </row>
    <row r="14" spans="1:23" s="2" customFormat="1">
      <c r="A14" s="83"/>
      <c r="B14" s="82"/>
      <c r="C14" s="82"/>
      <c r="D14" s="84"/>
      <c r="E14" s="85"/>
      <c r="F14" s="86"/>
      <c r="G14" s="86"/>
      <c r="H14" s="86"/>
      <c r="I14" s="86"/>
      <c r="J14" s="87"/>
      <c r="K14" s="113">
        <f t="shared" si="2"/>
        <v>0</v>
      </c>
      <c r="L14" s="114">
        <f t="shared" si="0"/>
        <v>0</v>
      </c>
      <c r="M14" s="88"/>
      <c r="N14" s="114">
        <f t="shared" si="3"/>
        <v>0</v>
      </c>
      <c r="O14" s="114">
        <f t="shared" si="4"/>
        <v>0</v>
      </c>
      <c r="P14" s="94"/>
      <c r="Q14" s="95"/>
      <c r="R14" s="95"/>
      <c r="S14" s="45">
        <f t="shared" si="5"/>
        <v>0</v>
      </c>
      <c r="T14" s="46">
        <f t="shared" si="6"/>
        <v>0</v>
      </c>
      <c r="U14" s="40">
        <f t="shared" si="7"/>
        <v>0</v>
      </c>
      <c r="V14" s="54" t="str">
        <f t="shared" si="8"/>
        <v/>
      </c>
    </row>
    <row r="15" spans="1:23" s="2" customFormat="1">
      <c r="A15" s="91"/>
      <c r="B15" s="82"/>
      <c r="C15" s="82"/>
      <c r="D15" s="84"/>
      <c r="E15" s="85"/>
      <c r="F15" s="86"/>
      <c r="G15" s="86"/>
      <c r="H15" s="86"/>
      <c r="I15" s="86"/>
      <c r="J15" s="87"/>
      <c r="K15" s="113">
        <f t="shared" si="2"/>
        <v>0</v>
      </c>
      <c r="L15" s="114">
        <f t="shared" si="0"/>
        <v>0</v>
      </c>
      <c r="M15" s="88"/>
      <c r="N15" s="114">
        <f t="shared" si="3"/>
        <v>0</v>
      </c>
      <c r="O15" s="114">
        <f t="shared" si="4"/>
        <v>0</v>
      </c>
      <c r="P15" s="94"/>
      <c r="Q15" s="95"/>
      <c r="R15" s="95"/>
      <c r="S15" s="45">
        <f t="shared" si="5"/>
        <v>0</v>
      </c>
      <c r="T15" s="46">
        <f t="shared" si="6"/>
        <v>0</v>
      </c>
      <c r="U15" s="40">
        <f t="shared" si="7"/>
        <v>0</v>
      </c>
      <c r="V15" s="54" t="str">
        <f t="shared" si="8"/>
        <v/>
      </c>
    </row>
    <row r="16" spans="1:23" s="2" customFormat="1">
      <c r="A16" s="83"/>
      <c r="B16" s="82"/>
      <c r="C16" s="82"/>
      <c r="D16" s="84"/>
      <c r="E16" s="85"/>
      <c r="F16" s="86"/>
      <c r="G16" s="86"/>
      <c r="H16" s="86"/>
      <c r="I16" s="86"/>
      <c r="J16" s="87"/>
      <c r="K16" s="113">
        <f t="shared" si="2"/>
        <v>0</v>
      </c>
      <c r="L16" s="114">
        <f t="shared" si="0"/>
        <v>0</v>
      </c>
      <c r="M16" s="88"/>
      <c r="N16" s="114">
        <f t="shared" si="3"/>
        <v>0</v>
      </c>
      <c r="O16" s="114">
        <f t="shared" si="4"/>
        <v>0</v>
      </c>
      <c r="P16" s="94"/>
      <c r="Q16" s="95"/>
      <c r="R16" s="95"/>
      <c r="S16" s="45">
        <f t="shared" si="5"/>
        <v>0</v>
      </c>
      <c r="T16" s="46">
        <f t="shared" si="6"/>
        <v>0</v>
      </c>
      <c r="U16" s="40">
        <f t="shared" si="7"/>
        <v>0</v>
      </c>
      <c r="V16" s="54" t="str">
        <f t="shared" si="8"/>
        <v/>
      </c>
    </row>
    <row r="17" spans="1:22" s="2" customFormat="1">
      <c r="A17" s="83"/>
      <c r="B17" s="82"/>
      <c r="C17" s="82"/>
      <c r="D17" s="84"/>
      <c r="E17" s="85"/>
      <c r="F17" s="86"/>
      <c r="G17" s="86"/>
      <c r="H17" s="86"/>
      <c r="I17" s="86"/>
      <c r="J17" s="87"/>
      <c r="K17" s="113">
        <f t="shared" si="2"/>
        <v>0</v>
      </c>
      <c r="L17" s="114">
        <f t="shared" si="0"/>
        <v>0</v>
      </c>
      <c r="M17" s="88"/>
      <c r="N17" s="114">
        <f t="shared" si="3"/>
        <v>0</v>
      </c>
      <c r="O17" s="114">
        <f t="shared" si="4"/>
        <v>0</v>
      </c>
      <c r="P17" s="94"/>
      <c r="Q17" s="95"/>
      <c r="R17" s="95"/>
      <c r="S17" s="45">
        <f t="shared" si="5"/>
        <v>0</v>
      </c>
      <c r="T17" s="46">
        <f t="shared" si="6"/>
        <v>0</v>
      </c>
      <c r="U17" s="40">
        <f t="shared" si="7"/>
        <v>0</v>
      </c>
      <c r="V17" s="54" t="str">
        <f t="shared" si="8"/>
        <v/>
      </c>
    </row>
    <row r="18" spans="1:22" s="2" customFormat="1">
      <c r="A18" s="83"/>
      <c r="B18" s="82"/>
      <c r="C18" s="82"/>
      <c r="D18" s="84"/>
      <c r="E18" s="85"/>
      <c r="F18" s="86"/>
      <c r="G18" s="86"/>
      <c r="H18" s="86"/>
      <c r="I18" s="86"/>
      <c r="J18" s="87"/>
      <c r="K18" s="113">
        <f t="shared" si="2"/>
        <v>0</v>
      </c>
      <c r="L18" s="114">
        <f t="shared" si="0"/>
        <v>0</v>
      </c>
      <c r="M18" s="88"/>
      <c r="N18" s="114">
        <f t="shared" si="3"/>
        <v>0</v>
      </c>
      <c r="O18" s="114">
        <f t="shared" si="4"/>
        <v>0</v>
      </c>
      <c r="P18" s="94"/>
      <c r="Q18" s="95"/>
      <c r="R18" s="95"/>
      <c r="S18" s="45">
        <f t="shared" si="5"/>
        <v>0</v>
      </c>
      <c r="T18" s="46">
        <f t="shared" si="6"/>
        <v>0</v>
      </c>
      <c r="U18" s="40">
        <f t="shared" si="7"/>
        <v>0</v>
      </c>
      <c r="V18" s="54" t="str">
        <f t="shared" si="8"/>
        <v/>
      </c>
    </row>
    <row r="19" spans="1:22" s="2" customFormat="1">
      <c r="A19" s="83"/>
      <c r="B19" s="82"/>
      <c r="C19" s="82"/>
      <c r="D19" s="84"/>
      <c r="E19" s="85"/>
      <c r="F19" s="86"/>
      <c r="G19" s="86"/>
      <c r="H19" s="86"/>
      <c r="I19" s="86"/>
      <c r="J19" s="87"/>
      <c r="K19" s="113">
        <f t="shared" si="2"/>
        <v>0</v>
      </c>
      <c r="L19" s="114">
        <f t="shared" si="0"/>
        <v>0</v>
      </c>
      <c r="M19" s="88"/>
      <c r="N19" s="114">
        <f t="shared" si="3"/>
        <v>0</v>
      </c>
      <c r="O19" s="114">
        <f t="shared" si="4"/>
        <v>0</v>
      </c>
      <c r="P19" s="94"/>
      <c r="Q19" s="95"/>
      <c r="R19" s="95"/>
      <c r="S19" s="45">
        <f t="shared" si="5"/>
        <v>0</v>
      </c>
      <c r="T19" s="46">
        <f t="shared" si="6"/>
        <v>0</v>
      </c>
      <c r="U19" s="40">
        <f t="shared" si="7"/>
        <v>0</v>
      </c>
      <c r="V19" s="54" t="str">
        <f t="shared" si="8"/>
        <v/>
      </c>
    </row>
    <row r="20" spans="1:22" s="2" customFormat="1">
      <c r="A20" s="83"/>
      <c r="B20" s="82"/>
      <c r="C20" s="82"/>
      <c r="D20" s="84"/>
      <c r="E20" s="85"/>
      <c r="F20" s="86"/>
      <c r="G20" s="86"/>
      <c r="H20" s="86"/>
      <c r="I20" s="86"/>
      <c r="J20" s="87"/>
      <c r="K20" s="113">
        <f t="shared" si="2"/>
        <v>0</v>
      </c>
      <c r="L20" s="114">
        <f t="shared" si="0"/>
        <v>0</v>
      </c>
      <c r="M20" s="88"/>
      <c r="N20" s="114">
        <f t="shared" si="3"/>
        <v>0</v>
      </c>
      <c r="O20" s="114">
        <f t="shared" si="4"/>
        <v>0</v>
      </c>
      <c r="P20" s="94"/>
      <c r="Q20" s="95"/>
      <c r="R20" s="95"/>
      <c r="S20" s="45">
        <f t="shared" si="5"/>
        <v>0</v>
      </c>
      <c r="T20" s="46">
        <f t="shared" si="6"/>
        <v>0</v>
      </c>
      <c r="U20" s="40">
        <f t="shared" si="7"/>
        <v>0</v>
      </c>
      <c r="V20" s="54" t="str">
        <f t="shared" si="8"/>
        <v/>
      </c>
    </row>
    <row r="21" spans="1:22" s="2" customFormat="1">
      <c r="A21" s="83"/>
      <c r="B21" s="82"/>
      <c r="C21" s="82"/>
      <c r="D21" s="84"/>
      <c r="E21" s="85"/>
      <c r="F21" s="86"/>
      <c r="G21" s="86"/>
      <c r="H21" s="86"/>
      <c r="I21" s="86"/>
      <c r="J21" s="87"/>
      <c r="K21" s="113">
        <f t="shared" si="2"/>
        <v>0</v>
      </c>
      <c r="L21" s="114">
        <f t="shared" si="0"/>
        <v>0</v>
      </c>
      <c r="M21" s="88"/>
      <c r="N21" s="114">
        <f t="shared" si="3"/>
        <v>0</v>
      </c>
      <c r="O21" s="114">
        <f t="shared" si="4"/>
        <v>0</v>
      </c>
      <c r="P21" s="94"/>
      <c r="Q21" s="95"/>
      <c r="R21" s="95"/>
      <c r="S21" s="45">
        <f t="shared" si="5"/>
        <v>0</v>
      </c>
      <c r="T21" s="46">
        <f t="shared" si="6"/>
        <v>0</v>
      </c>
      <c r="U21" s="40">
        <f t="shared" si="7"/>
        <v>0</v>
      </c>
      <c r="V21" s="54" t="str">
        <f t="shared" si="8"/>
        <v/>
      </c>
    </row>
    <row r="22" spans="1:22" s="2" customFormat="1">
      <c r="A22" s="83"/>
      <c r="B22" s="82"/>
      <c r="C22" s="82"/>
      <c r="D22" s="84"/>
      <c r="E22" s="85"/>
      <c r="F22" s="86"/>
      <c r="G22" s="86"/>
      <c r="H22" s="86"/>
      <c r="I22" s="86"/>
      <c r="J22" s="87"/>
      <c r="K22" s="113">
        <f t="shared" si="2"/>
        <v>0</v>
      </c>
      <c r="L22" s="114">
        <f t="shared" si="0"/>
        <v>0</v>
      </c>
      <c r="M22" s="88"/>
      <c r="N22" s="114">
        <f t="shared" si="3"/>
        <v>0</v>
      </c>
      <c r="O22" s="114">
        <f t="shared" si="4"/>
        <v>0</v>
      </c>
      <c r="P22" s="94"/>
      <c r="Q22" s="95"/>
      <c r="R22" s="95"/>
      <c r="S22" s="45">
        <f t="shared" si="5"/>
        <v>0</v>
      </c>
      <c r="T22" s="46">
        <f t="shared" si="6"/>
        <v>0</v>
      </c>
      <c r="U22" s="40">
        <f t="shared" si="7"/>
        <v>0</v>
      </c>
      <c r="V22" s="54" t="str">
        <f t="shared" si="8"/>
        <v/>
      </c>
    </row>
    <row r="23" spans="1:22" s="2" customFormat="1">
      <c r="A23" s="83"/>
      <c r="B23" s="82"/>
      <c r="C23" s="82"/>
      <c r="D23" s="84"/>
      <c r="E23" s="85"/>
      <c r="F23" s="86"/>
      <c r="G23" s="86"/>
      <c r="H23" s="86"/>
      <c r="I23" s="86"/>
      <c r="J23" s="87"/>
      <c r="K23" s="113">
        <f t="shared" si="2"/>
        <v>0</v>
      </c>
      <c r="L23" s="114">
        <f t="shared" si="0"/>
        <v>0</v>
      </c>
      <c r="M23" s="88"/>
      <c r="N23" s="114">
        <f t="shared" si="3"/>
        <v>0</v>
      </c>
      <c r="O23" s="114">
        <f t="shared" si="4"/>
        <v>0</v>
      </c>
      <c r="P23" s="94"/>
      <c r="Q23" s="95"/>
      <c r="R23" s="95"/>
      <c r="S23" s="45">
        <f t="shared" si="5"/>
        <v>0</v>
      </c>
      <c r="T23" s="46">
        <f t="shared" si="6"/>
        <v>0</v>
      </c>
      <c r="U23" s="40">
        <f t="shared" si="7"/>
        <v>0</v>
      </c>
      <c r="V23" s="54" t="str">
        <f t="shared" si="8"/>
        <v/>
      </c>
    </row>
    <row r="24" spans="1:22" s="2" customFormat="1">
      <c r="A24" s="83"/>
      <c r="B24" s="82"/>
      <c r="C24" s="82"/>
      <c r="D24" s="84"/>
      <c r="E24" s="85"/>
      <c r="F24" s="86"/>
      <c r="G24" s="86"/>
      <c r="H24" s="86"/>
      <c r="I24" s="86"/>
      <c r="J24" s="87"/>
      <c r="K24" s="113">
        <f t="shared" si="2"/>
        <v>0</v>
      </c>
      <c r="L24" s="114">
        <f t="shared" si="0"/>
        <v>0</v>
      </c>
      <c r="M24" s="88"/>
      <c r="N24" s="114">
        <f t="shared" si="3"/>
        <v>0</v>
      </c>
      <c r="O24" s="114">
        <f t="shared" si="4"/>
        <v>0</v>
      </c>
      <c r="P24" s="94"/>
      <c r="Q24" s="95"/>
      <c r="R24" s="95"/>
      <c r="S24" s="45">
        <f t="shared" si="5"/>
        <v>0</v>
      </c>
      <c r="T24" s="46">
        <f t="shared" si="6"/>
        <v>0</v>
      </c>
      <c r="U24" s="40">
        <f t="shared" si="7"/>
        <v>0</v>
      </c>
      <c r="V24" s="54" t="str">
        <f t="shared" si="8"/>
        <v/>
      </c>
    </row>
    <row r="25" spans="1:22" s="2" customFormat="1">
      <c r="A25" s="83"/>
      <c r="B25" s="82"/>
      <c r="C25" s="82"/>
      <c r="D25" s="84"/>
      <c r="E25" s="85"/>
      <c r="F25" s="86"/>
      <c r="G25" s="86"/>
      <c r="H25" s="86"/>
      <c r="I25" s="86"/>
      <c r="J25" s="87"/>
      <c r="K25" s="113">
        <f t="shared" si="2"/>
        <v>0</v>
      </c>
      <c r="L25" s="114">
        <f t="shared" si="0"/>
        <v>0</v>
      </c>
      <c r="M25" s="88"/>
      <c r="N25" s="114">
        <f t="shared" si="3"/>
        <v>0</v>
      </c>
      <c r="O25" s="114">
        <f t="shared" si="4"/>
        <v>0</v>
      </c>
      <c r="P25" s="94"/>
      <c r="Q25" s="95"/>
      <c r="R25" s="95"/>
      <c r="S25" s="45">
        <f t="shared" si="5"/>
        <v>0</v>
      </c>
      <c r="T25" s="46">
        <f t="shared" si="6"/>
        <v>0</v>
      </c>
      <c r="U25" s="40">
        <f t="shared" si="7"/>
        <v>0</v>
      </c>
      <c r="V25" s="54" t="str">
        <f t="shared" si="8"/>
        <v/>
      </c>
    </row>
    <row r="26" spans="1:22" s="2" customFormat="1">
      <c r="A26" s="83"/>
      <c r="B26" s="82"/>
      <c r="C26" s="82"/>
      <c r="D26" s="84"/>
      <c r="E26" s="85"/>
      <c r="F26" s="86"/>
      <c r="G26" s="86"/>
      <c r="H26" s="86"/>
      <c r="I26" s="86"/>
      <c r="J26" s="87"/>
      <c r="K26" s="113">
        <f t="shared" si="2"/>
        <v>0</v>
      </c>
      <c r="L26" s="114">
        <f t="shared" si="0"/>
        <v>0</v>
      </c>
      <c r="M26" s="88"/>
      <c r="N26" s="114">
        <f t="shared" si="3"/>
        <v>0</v>
      </c>
      <c r="O26" s="114">
        <f t="shared" si="4"/>
        <v>0</v>
      </c>
      <c r="P26" s="94"/>
      <c r="Q26" s="95"/>
      <c r="R26" s="95"/>
      <c r="S26" s="45">
        <f t="shared" si="5"/>
        <v>0</v>
      </c>
      <c r="T26" s="46">
        <f t="shared" si="6"/>
        <v>0</v>
      </c>
      <c r="U26" s="40">
        <f t="shared" si="7"/>
        <v>0</v>
      </c>
      <c r="V26" s="54" t="str">
        <f t="shared" si="8"/>
        <v/>
      </c>
    </row>
    <row r="27" spans="1:22" s="2" customFormat="1" ht="15.75" customHeight="1">
      <c r="A27" s="83"/>
      <c r="B27" s="82"/>
      <c r="C27" s="82"/>
      <c r="D27" s="84"/>
      <c r="E27" s="92"/>
      <c r="F27" s="86"/>
      <c r="G27" s="86"/>
      <c r="H27" s="86"/>
      <c r="I27" s="86"/>
      <c r="J27" s="87"/>
      <c r="K27" s="113">
        <f t="shared" si="2"/>
        <v>0</v>
      </c>
      <c r="L27" s="114">
        <f t="shared" si="0"/>
        <v>0</v>
      </c>
      <c r="M27" s="88"/>
      <c r="N27" s="114">
        <f t="shared" si="3"/>
        <v>0</v>
      </c>
      <c r="O27" s="114">
        <f t="shared" si="4"/>
        <v>0</v>
      </c>
      <c r="P27" s="94"/>
      <c r="Q27" s="95"/>
      <c r="R27" s="95"/>
      <c r="S27" s="45">
        <f t="shared" si="5"/>
        <v>0</v>
      </c>
      <c r="T27" s="46">
        <f t="shared" si="6"/>
        <v>0</v>
      </c>
      <c r="U27" s="40">
        <f t="shared" si="7"/>
        <v>0</v>
      </c>
      <c r="V27" s="54" t="str">
        <f t="shared" si="8"/>
        <v/>
      </c>
    </row>
    <row r="28" spans="1:22" s="2" customFormat="1">
      <c r="A28" s="83"/>
      <c r="B28" s="82"/>
      <c r="C28" s="82"/>
      <c r="D28" s="84"/>
      <c r="E28" s="92"/>
      <c r="F28" s="86"/>
      <c r="G28" s="86"/>
      <c r="H28" s="86"/>
      <c r="I28" s="86"/>
      <c r="J28" s="87"/>
      <c r="K28" s="113">
        <f t="shared" si="2"/>
        <v>0</v>
      </c>
      <c r="L28" s="114">
        <f t="shared" si="0"/>
        <v>0</v>
      </c>
      <c r="M28" s="88"/>
      <c r="N28" s="114">
        <f t="shared" si="3"/>
        <v>0</v>
      </c>
      <c r="O28" s="114">
        <f t="shared" si="4"/>
        <v>0</v>
      </c>
      <c r="P28" s="94"/>
      <c r="Q28" s="95"/>
      <c r="R28" s="95"/>
      <c r="S28" s="45">
        <f t="shared" si="5"/>
        <v>0</v>
      </c>
      <c r="T28" s="46">
        <f t="shared" si="6"/>
        <v>0</v>
      </c>
      <c r="U28" s="40">
        <f t="shared" si="7"/>
        <v>0</v>
      </c>
      <c r="V28" s="54" t="str">
        <f t="shared" si="8"/>
        <v/>
      </c>
    </row>
    <row r="29" spans="1:22" s="2" customFormat="1">
      <c r="A29" s="83"/>
      <c r="B29" s="82"/>
      <c r="C29" s="82"/>
      <c r="D29" s="84"/>
      <c r="E29" s="92"/>
      <c r="F29" s="86"/>
      <c r="G29" s="86"/>
      <c r="H29" s="86"/>
      <c r="I29" s="86"/>
      <c r="J29" s="87"/>
      <c r="K29" s="113">
        <f t="shared" si="2"/>
        <v>0</v>
      </c>
      <c r="L29" s="114">
        <f t="shared" si="0"/>
        <v>0</v>
      </c>
      <c r="M29" s="88"/>
      <c r="N29" s="114">
        <f t="shared" si="3"/>
        <v>0</v>
      </c>
      <c r="O29" s="114">
        <f t="shared" si="4"/>
        <v>0</v>
      </c>
      <c r="P29" s="94"/>
      <c r="Q29" s="95"/>
      <c r="R29" s="95"/>
      <c r="S29" s="45">
        <f t="shared" si="5"/>
        <v>0</v>
      </c>
      <c r="T29" s="46">
        <f t="shared" si="6"/>
        <v>0</v>
      </c>
      <c r="U29" s="40">
        <f t="shared" si="7"/>
        <v>0</v>
      </c>
      <c r="V29" s="54" t="str">
        <f t="shared" si="8"/>
        <v/>
      </c>
    </row>
    <row r="30" spans="1:22" s="2" customFormat="1">
      <c r="A30" s="83"/>
      <c r="B30" s="82"/>
      <c r="C30" s="82"/>
      <c r="D30" s="84"/>
      <c r="E30" s="92"/>
      <c r="F30" s="86"/>
      <c r="G30" s="86"/>
      <c r="H30" s="86"/>
      <c r="I30" s="86"/>
      <c r="J30" s="87"/>
      <c r="K30" s="113">
        <f t="shared" si="2"/>
        <v>0</v>
      </c>
      <c r="L30" s="114">
        <f t="shared" si="0"/>
        <v>0</v>
      </c>
      <c r="M30" s="88"/>
      <c r="N30" s="114">
        <f t="shared" si="3"/>
        <v>0</v>
      </c>
      <c r="O30" s="114">
        <f t="shared" si="4"/>
        <v>0</v>
      </c>
      <c r="P30" s="94"/>
      <c r="Q30" s="95"/>
      <c r="R30" s="95"/>
      <c r="S30" s="45">
        <f t="shared" si="5"/>
        <v>0</v>
      </c>
      <c r="T30" s="46">
        <f t="shared" si="6"/>
        <v>0</v>
      </c>
      <c r="U30" s="40">
        <f t="shared" si="7"/>
        <v>0</v>
      </c>
      <c r="V30" s="54" t="str">
        <f t="shared" si="8"/>
        <v/>
      </c>
    </row>
    <row r="31" spans="1:22" s="2" customFormat="1">
      <c r="A31" s="83"/>
      <c r="B31" s="82"/>
      <c r="C31" s="82"/>
      <c r="D31" s="84"/>
      <c r="E31" s="92"/>
      <c r="F31" s="86"/>
      <c r="G31" s="86"/>
      <c r="H31" s="86"/>
      <c r="I31" s="86"/>
      <c r="J31" s="87"/>
      <c r="K31" s="113">
        <f t="shared" si="2"/>
        <v>0</v>
      </c>
      <c r="L31" s="114">
        <f t="shared" si="0"/>
        <v>0</v>
      </c>
      <c r="M31" s="88"/>
      <c r="N31" s="114">
        <f t="shared" si="3"/>
        <v>0</v>
      </c>
      <c r="O31" s="114">
        <f t="shared" si="4"/>
        <v>0</v>
      </c>
      <c r="P31" s="94"/>
      <c r="Q31" s="95"/>
      <c r="R31" s="95"/>
      <c r="S31" s="45">
        <f t="shared" si="5"/>
        <v>0</v>
      </c>
      <c r="T31" s="46">
        <f t="shared" si="6"/>
        <v>0</v>
      </c>
      <c r="U31" s="40">
        <f t="shared" si="7"/>
        <v>0</v>
      </c>
      <c r="V31" s="54" t="str">
        <f t="shared" si="8"/>
        <v/>
      </c>
    </row>
    <row r="32" spans="1:22" s="2" customFormat="1">
      <c r="A32" s="83"/>
      <c r="B32" s="82"/>
      <c r="C32" s="82"/>
      <c r="D32" s="84"/>
      <c r="E32" s="92"/>
      <c r="F32" s="86"/>
      <c r="G32" s="86"/>
      <c r="H32" s="86"/>
      <c r="I32" s="86"/>
      <c r="J32" s="87"/>
      <c r="K32" s="113">
        <f t="shared" si="2"/>
        <v>0</v>
      </c>
      <c r="L32" s="114">
        <f t="shared" si="0"/>
        <v>0</v>
      </c>
      <c r="M32" s="88"/>
      <c r="N32" s="114">
        <f t="shared" si="3"/>
        <v>0</v>
      </c>
      <c r="O32" s="114">
        <f t="shared" si="4"/>
        <v>0</v>
      </c>
      <c r="P32" s="94"/>
      <c r="Q32" s="95"/>
      <c r="R32" s="95"/>
      <c r="S32" s="45">
        <f t="shared" si="5"/>
        <v>0</v>
      </c>
      <c r="T32" s="46">
        <f t="shared" si="6"/>
        <v>0</v>
      </c>
      <c r="U32" s="40">
        <f t="shared" si="7"/>
        <v>0</v>
      </c>
      <c r="V32" s="54" t="str">
        <f t="shared" si="8"/>
        <v/>
      </c>
    </row>
    <row r="33" spans="1:22" s="2" customFormat="1">
      <c r="A33" s="83"/>
      <c r="B33" s="82"/>
      <c r="C33" s="82"/>
      <c r="D33" s="84"/>
      <c r="E33" s="92"/>
      <c r="F33" s="86"/>
      <c r="G33" s="86"/>
      <c r="H33" s="86"/>
      <c r="I33" s="86"/>
      <c r="J33" s="87"/>
      <c r="K33" s="113">
        <f t="shared" si="2"/>
        <v>0</v>
      </c>
      <c r="L33" s="114">
        <f t="shared" si="0"/>
        <v>0</v>
      </c>
      <c r="M33" s="88"/>
      <c r="N33" s="114">
        <f t="shared" si="3"/>
        <v>0</v>
      </c>
      <c r="O33" s="114">
        <f t="shared" si="4"/>
        <v>0</v>
      </c>
      <c r="P33" s="94"/>
      <c r="Q33" s="95"/>
      <c r="R33" s="95"/>
      <c r="S33" s="45">
        <f t="shared" si="5"/>
        <v>0</v>
      </c>
      <c r="T33" s="46">
        <f t="shared" si="6"/>
        <v>0</v>
      </c>
      <c r="U33" s="40">
        <f t="shared" si="7"/>
        <v>0</v>
      </c>
      <c r="V33" s="54" t="str">
        <f t="shared" si="8"/>
        <v/>
      </c>
    </row>
    <row r="34" spans="1:22" s="2" customFormat="1">
      <c r="A34" s="83"/>
      <c r="B34" s="82"/>
      <c r="C34" s="82"/>
      <c r="D34" s="84"/>
      <c r="E34" s="92"/>
      <c r="F34" s="86"/>
      <c r="G34" s="86"/>
      <c r="H34" s="86"/>
      <c r="I34" s="86"/>
      <c r="J34" s="87"/>
      <c r="K34" s="113">
        <f t="shared" si="2"/>
        <v>0</v>
      </c>
      <c r="L34" s="114">
        <f t="shared" si="0"/>
        <v>0</v>
      </c>
      <c r="M34" s="88"/>
      <c r="N34" s="114">
        <f t="shared" si="3"/>
        <v>0</v>
      </c>
      <c r="O34" s="114">
        <f t="shared" si="4"/>
        <v>0</v>
      </c>
      <c r="P34" s="94"/>
      <c r="Q34" s="95"/>
      <c r="R34" s="95"/>
      <c r="S34" s="45">
        <f t="shared" si="5"/>
        <v>0</v>
      </c>
      <c r="T34" s="46">
        <f t="shared" si="6"/>
        <v>0</v>
      </c>
      <c r="U34" s="40">
        <f t="shared" si="7"/>
        <v>0</v>
      </c>
      <c r="V34" s="54" t="str">
        <f t="shared" si="8"/>
        <v/>
      </c>
    </row>
    <row r="35" spans="1:22" s="2" customFormat="1">
      <c r="A35" s="83"/>
      <c r="B35" s="82"/>
      <c r="C35" s="82"/>
      <c r="D35" s="84"/>
      <c r="E35" s="92"/>
      <c r="F35" s="86"/>
      <c r="G35" s="86"/>
      <c r="H35" s="86"/>
      <c r="I35" s="86"/>
      <c r="J35" s="87"/>
      <c r="K35" s="113">
        <f t="shared" si="2"/>
        <v>0</v>
      </c>
      <c r="L35" s="114">
        <f t="shared" si="0"/>
        <v>0</v>
      </c>
      <c r="M35" s="88"/>
      <c r="N35" s="147">
        <f t="shared" si="3"/>
        <v>0</v>
      </c>
      <c r="O35" s="114">
        <f t="shared" si="4"/>
        <v>0</v>
      </c>
      <c r="P35" s="94"/>
      <c r="Q35" s="95"/>
      <c r="R35" s="95"/>
      <c r="S35" s="45">
        <f t="shared" si="5"/>
        <v>0</v>
      </c>
      <c r="T35" s="46">
        <f t="shared" si="6"/>
        <v>0</v>
      </c>
      <c r="U35" s="40">
        <f t="shared" si="7"/>
        <v>0</v>
      </c>
      <c r="V35" s="54" t="str">
        <f t="shared" si="8"/>
        <v/>
      </c>
    </row>
    <row r="36" spans="1:22" s="2" customFormat="1" ht="15.75" customHeight="1">
      <c r="A36" s="83"/>
      <c r="B36" s="82"/>
      <c r="C36" s="82"/>
      <c r="D36" s="84"/>
      <c r="E36" s="85"/>
      <c r="F36" s="86"/>
      <c r="G36" s="86"/>
      <c r="H36" s="86"/>
      <c r="I36" s="86"/>
      <c r="J36" s="87"/>
      <c r="K36" s="113">
        <f t="shared" ref="K36:K63" si="9">SUM(F36:I36)</f>
        <v>0</v>
      </c>
      <c r="L36" s="114">
        <f t="shared" ref="L36:L63" si="10">((F36+I36)*E36)+(G36*E36*1.5)+(H36*E36*2)+J36</f>
        <v>0</v>
      </c>
      <c r="M36" s="88"/>
      <c r="N36" s="114">
        <f t="shared" ref="N36:N63" si="11">IF(Q36&lt;&gt;"B",L36*M36,0)</f>
        <v>0</v>
      </c>
      <c r="O36" s="114">
        <f t="shared" ref="O36:O63" si="12">IF(Q36="B",0,L36+N36)</f>
        <v>0</v>
      </c>
      <c r="P36" s="94"/>
      <c r="Q36" s="95"/>
      <c r="R36" s="95"/>
      <c r="S36" s="45">
        <f t="shared" si="5"/>
        <v>0</v>
      </c>
      <c r="T36" s="46">
        <f t="shared" si="6"/>
        <v>0</v>
      </c>
      <c r="U36" s="40">
        <f t="shared" si="7"/>
        <v>0</v>
      </c>
      <c r="V36" s="54" t="str">
        <f t="shared" si="8"/>
        <v/>
      </c>
    </row>
    <row r="37" spans="1:22" s="2" customFormat="1">
      <c r="A37" s="83"/>
      <c r="B37" s="82"/>
      <c r="C37" s="82"/>
      <c r="D37" s="84"/>
      <c r="E37" s="85"/>
      <c r="F37" s="86"/>
      <c r="G37" s="86"/>
      <c r="H37" s="86"/>
      <c r="I37" s="86"/>
      <c r="J37" s="87"/>
      <c r="K37" s="113">
        <f t="shared" si="9"/>
        <v>0</v>
      </c>
      <c r="L37" s="114">
        <f t="shared" si="10"/>
        <v>0</v>
      </c>
      <c r="M37" s="88"/>
      <c r="N37" s="114">
        <f t="shared" si="11"/>
        <v>0</v>
      </c>
      <c r="O37" s="114">
        <f t="shared" si="12"/>
        <v>0</v>
      </c>
      <c r="P37" s="94"/>
      <c r="Q37" s="95"/>
      <c r="R37" s="95"/>
      <c r="S37" s="45">
        <f t="shared" si="5"/>
        <v>0</v>
      </c>
      <c r="T37" s="46">
        <f t="shared" si="6"/>
        <v>0</v>
      </c>
      <c r="U37" s="40">
        <f t="shared" si="7"/>
        <v>0</v>
      </c>
      <c r="V37" s="54" t="str">
        <f t="shared" si="8"/>
        <v/>
      </c>
    </row>
    <row r="38" spans="1:22" s="2" customFormat="1">
      <c r="A38" s="91"/>
      <c r="B38" s="82"/>
      <c r="C38" s="82"/>
      <c r="D38" s="84"/>
      <c r="E38" s="85"/>
      <c r="F38" s="86"/>
      <c r="G38" s="86"/>
      <c r="H38" s="86"/>
      <c r="I38" s="86"/>
      <c r="J38" s="87"/>
      <c r="K38" s="113">
        <f t="shared" si="9"/>
        <v>0</v>
      </c>
      <c r="L38" s="114">
        <f t="shared" si="10"/>
        <v>0</v>
      </c>
      <c r="M38" s="88"/>
      <c r="N38" s="114">
        <f t="shared" si="11"/>
        <v>0</v>
      </c>
      <c r="O38" s="114">
        <f t="shared" si="12"/>
        <v>0</v>
      </c>
      <c r="P38" s="94"/>
      <c r="Q38" s="95"/>
      <c r="R38" s="95"/>
      <c r="S38" s="45">
        <f t="shared" si="5"/>
        <v>0</v>
      </c>
      <c r="T38" s="46">
        <f t="shared" si="6"/>
        <v>0</v>
      </c>
      <c r="U38" s="40">
        <f t="shared" si="7"/>
        <v>0</v>
      </c>
      <c r="V38" s="54" t="str">
        <f t="shared" si="8"/>
        <v/>
      </c>
    </row>
    <row r="39" spans="1:22">
      <c r="A39" s="91"/>
      <c r="B39" s="82"/>
      <c r="C39" s="82"/>
      <c r="D39" s="84"/>
      <c r="E39" s="85"/>
      <c r="F39" s="86"/>
      <c r="G39" s="86"/>
      <c r="H39" s="86"/>
      <c r="I39" s="86"/>
      <c r="J39" s="87"/>
      <c r="K39" s="113">
        <f t="shared" si="9"/>
        <v>0</v>
      </c>
      <c r="L39" s="114">
        <f t="shared" si="10"/>
        <v>0</v>
      </c>
      <c r="M39" s="88"/>
      <c r="N39" s="114">
        <f t="shared" si="11"/>
        <v>0</v>
      </c>
      <c r="O39" s="114">
        <f t="shared" si="12"/>
        <v>0</v>
      </c>
      <c r="P39" s="94"/>
      <c r="Q39" s="95"/>
      <c r="R39" s="95"/>
      <c r="S39" s="45">
        <f t="shared" si="5"/>
        <v>0</v>
      </c>
      <c r="T39" s="46">
        <f t="shared" si="6"/>
        <v>0</v>
      </c>
      <c r="U39" s="40">
        <f t="shared" si="7"/>
        <v>0</v>
      </c>
      <c r="V39" s="54" t="str">
        <f t="shared" si="8"/>
        <v/>
      </c>
    </row>
    <row r="40" spans="1:22">
      <c r="A40" s="83"/>
      <c r="B40" s="82"/>
      <c r="C40" s="82"/>
      <c r="D40" s="84"/>
      <c r="E40" s="85"/>
      <c r="F40" s="86"/>
      <c r="G40" s="86"/>
      <c r="H40" s="86"/>
      <c r="I40" s="86"/>
      <c r="J40" s="87"/>
      <c r="K40" s="113">
        <f t="shared" si="9"/>
        <v>0</v>
      </c>
      <c r="L40" s="114">
        <f t="shared" si="10"/>
        <v>0</v>
      </c>
      <c r="M40" s="88"/>
      <c r="N40" s="114">
        <f t="shared" si="11"/>
        <v>0</v>
      </c>
      <c r="O40" s="114">
        <f t="shared" si="12"/>
        <v>0</v>
      </c>
      <c r="P40" s="94"/>
      <c r="Q40" s="95"/>
      <c r="R40" s="95"/>
      <c r="S40" s="45">
        <f t="shared" si="5"/>
        <v>0</v>
      </c>
      <c r="T40" s="46">
        <f t="shared" si="6"/>
        <v>0</v>
      </c>
      <c r="U40" s="40">
        <f t="shared" si="7"/>
        <v>0</v>
      </c>
      <c r="V40" s="54" t="str">
        <f t="shared" si="8"/>
        <v/>
      </c>
    </row>
    <row r="41" spans="1:22">
      <c r="A41" s="83"/>
      <c r="B41" s="82"/>
      <c r="C41" s="82"/>
      <c r="D41" s="84"/>
      <c r="E41" s="85"/>
      <c r="F41" s="86"/>
      <c r="G41" s="86"/>
      <c r="H41" s="86"/>
      <c r="I41" s="86"/>
      <c r="J41" s="87"/>
      <c r="K41" s="113">
        <f t="shared" si="9"/>
        <v>0</v>
      </c>
      <c r="L41" s="114">
        <f t="shared" si="10"/>
        <v>0</v>
      </c>
      <c r="M41" s="88"/>
      <c r="N41" s="114">
        <f t="shared" si="11"/>
        <v>0</v>
      </c>
      <c r="O41" s="114">
        <f t="shared" si="12"/>
        <v>0</v>
      </c>
      <c r="P41" s="94"/>
      <c r="Q41" s="95"/>
      <c r="R41" s="95"/>
      <c r="S41" s="45">
        <f t="shared" si="5"/>
        <v>0</v>
      </c>
      <c r="T41" s="46">
        <f t="shared" si="6"/>
        <v>0</v>
      </c>
      <c r="U41" s="40">
        <f t="shared" si="7"/>
        <v>0</v>
      </c>
      <c r="V41" s="54" t="str">
        <f t="shared" si="8"/>
        <v/>
      </c>
    </row>
    <row r="42" spans="1:22">
      <c r="A42" s="83"/>
      <c r="B42" s="82"/>
      <c r="C42" s="82"/>
      <c r="D42" s="84"/>
      <c r="E42" s="85"/>
      <c r="F42" s="86"/>
      <c r="G42" s="86"/>
      <c r="H42" s="86"/>
      <c r="I42" s="86"/>
      <c r="J42" s="87"/>
      <c r="K42" s="113">
        <f t="shared" si="9"/>
        <v>0</v>
      </c>
      <c r="L42" s="114">
        <f t="shared" si="10"/>
        <v>0</v>
      </c>
      <c r="M42" s="88"/>
      <c r="N42" s="114">
        <f t="shared" si="11"/>
        <v>0</v>
      </c>
      <c r="O42" s="114">
        <f t="shared" si="12"/>
        <v>0</v>
      </c>
      <c r="P42" s="94"/>
      <c r="Q42" s="95"/>
      <c r="R42" s="95"/>
      <c r="S42" s="45">
        <f t="shared" si="5"/>
        <v>0</v>
      </c>
      <c r="T42" s="46">
        <f t="shared" si="6"/>
        <v>0</v>
      </c>
      <c r="U42" s="40">
        <f t="shared" si="7"/>
        <v>0</v>
      </c>
      <c r="V42" s="54" t="str">
        <f t="shared" si="8"/>
        <v/>
      </c>
    </row>
    <row r="43" spans="1:22">
      <c r="A43" s="91"/>
      <c r="B43" s="82"/>
      <c r="C43" s="82"/>
      <c r="D43" s="84"/>
      <c r="E43" s="85"/>
      <c r="F43" s="86"/>
      <c r="G43" s="86"/>
      <c r="H43" s="86"/>
      <c r="I43" s="86"/>
      <c r="J43" s="87"/>
      <c r="K43" s="113">
        <f t="shared" si="9"/>
        <v>0</v>
      </c>
      <c r="L43" s="114">
        <f t="shared" si="10"/>
        <v>0</v>
      </c>
      <c r="M43" s="88"/>
      <c r="N43" s="114">
        <f t="shared" si="11"/>
        <v>0</v>
      </c>
      <c r="O43" s="114">
        <f t="shared" si="12"/>
        <v>0</v>
      </c>
      <c r="P43" s="94"/>
      <c r="Q43" s="95"/>
      <c r="R43" s="95"/>
      <c r="S43" s="45">
        <f t="shared" si="5"/>
        <v>0</v>
      </c>
      <c r="T43" s="46">
        <f t="shared" si="6"/>
        <v>0</v>
      </c>
      <c r="U43" s="40">
        <f t="shared" si="7"/>
        <v>0</v>
      </c>
      <c r="V43" s="54" t="str">
        <f t="shared" si="8"/>
        <v/>
      </c>
    </row>
    <row r="44" spans="1:22">
      <c r="A44" s="83"/>
      <c r="B44" s="82"/>
      <c r="C44" s="82"/>
      <c r="D44" s="84"/>
      <c r="E44" s="85"/>
      <c r="F44" s="86"/>
      <c r="G44" s="86"/>
      <c r="H44" s="86"/>
      <c r="I44" s="86"/>
      <c r="J44" s="87"/>
      <c r="K44" s="113">
        <f t="shared" si="9"/>
        <v>0</v>
      </c>
      <c r="L44" s="114">
        <f t="shared" si="10"/>
        <v>0</v>
      </c>
      <c r="M44" s="88"/>
      <c r="N44" s="114">
        <f t="shared" si="11"/>
        <v>0</v>
      </c>
      <c r="O44" s="114">
        <f t="shared" si="12"/>
        <v>0</v>
      </c>
      <c r="P44" s="94"/>
      <c r="Q44" s="95"/>
      <c r="R44" s="95"/>
      <c r="S44" s="45">
        <f t="shared" si="5"/>
        <v>0</v>
      </c>
      <c r="T44" s="46">
        <f t="shared" si="6"/>
        <v>0</v>
      </c>
      <c r="U44" s="40">
        <f t="shared" si="7"/>
        <v>0</v>
      </c>
      <c r="V44" s="54" t="str">
        <f t="shared" si="8"/>
        <v/>
      </c>
    </row>
    <row r="45" spans="1:22">
      <c r="A45" s="83"/>
      <c r="B45" s="82"/>
      <c r="C45" s="82"/>
      <c r="D45" s="84"/>
      <c r="E45" s="85"/>
      <c r="F45" s="86"/>
      <c r="G45" s="86"/>
      <c r="H45" s="86"/>
      <c r="I45" s="86"/>
      <c r="J45" s="87"/>
      <c r="K45" s="113">
        <f t="shared" si="9"/>
        <v>0</v>
      </c>
      <c r="L45" s="114">
        <f t="shared" si="10"/>
        <v>0</v>
      </c>
      <c r="M45" s="88"/>
      <c r="N45" s="114">
        <f t="shared" si="11"/>
        <v>0</v>
      </c>
      <c r="O45" s="114">
        <f t="shared" si="12"/>
        <v>0</v>
      </c>
      <c r="P45" s="94"/>
      <c r="Q45" s="95"/>
      <c r="R45" s="95"/>
      <c r="S45" s="45">
        <f t="shared" si="5"/>
        <v>0</v>
      </c>
      <c r="T45" s="46">
        <f t="shared" si="6"/>
        <v>0</v>
      </c>
      <c r="U45" s="40">
        <f t="shared" si="7"/>
        <v>0</v>
      </c>
      <c r="V45" s="54" t="str">
        <f t="shared" si="8"/>
        <v/>
      </c>
    </row>
    <row r="46" spans="1:22">
      <c r="A46" s="83"/>
      <c r="B46" s="82"/>
      <c r="C46" s="82"/>
      <c r="D46" s="84"/>
      <c r="E46" s="85"/>
      <c r="F46" s="86"/>
      <c r="G46" s="86"/>
      <c r="H46" s="86"/>
      <c r="I46" s="86"/>
      <c r="J46" s="87"/>
      <c r="K46" s="113">
        <f t="shared" si="9"/>
        <v>0</v>
      </c>
      <c r="L46" s="114">
        <f t="shared" si="10"/>
        <v>0</v>
      </c>
      <c r="M46" s="88"/>
      <c r="N46" s="114">
        <f t="shared" si="11"/>
        <v>0</v>
      </c>
      <c r="O46" s="114">
        <f t="shared" si="12"/>
        <v>0</v>
      </c>
      <c r="P46" s="94"/>
      <c r="Q46" s="95"/>
      <c r="R46" s="95"/>
      <c r="S46" s="45">
        <f t="shared" si="5"/>
        <v>0</v>
      </c>
      <c r="T46" s="46">
        <f t="shared" si="6"/>
        <v>0</v>
      </c>
      <c r="U46" s="40">
        <f t="shared" si="7"/>
        <v>0</v>
      </c>
      <c r="V46" s="54" t="str">
        <f t="shared" si="8"/>
        <v/>
      </c>
    </row>
    <row r="47" spans="1:22">
      <c r="A47" s="83"/>
      <c r="B47" s="82"/>
      <c r="C47" s="82"/>
      <c r="D47" s="84"/>
      <c r="E47" s="85"/>
      <c r="F47" s="86"/>
      <c r="G47" s="86"/>
      <c r="H47" s="86"/>
      <c r="I47" s="86"/>
      <c r="J47" s="87"/>
      <c r="K47" s="113">
        <f t="shared" si="9"/>
        <v>0</v>
      </c>
      <c r="L47" s="114">
        <f t="shared" si="10"/>
        <v>0</v>
      </c>
      <c r="M47" s="88"/>
      <c r="N47" s="114">
        <f t="shared" si="11"/>
        <v>0</v>
      </c>
      <c r="O47" s="114">
        <f t="shared" si="12"/>
        <v>0</v>
      </c>
      <c r="P47" s="94"/>
      <c r="Q47" s="95"/>
      <c r="R47" s="95"/>
      <c r="S47" s="45">
        <f t="shared" si="5"/>
        <v>0</v>
      </c>
      <c r="T47" s="46">
        <f t="shared" si="6"/>
        <v>0</v>
      </c>
      <c r="U47" s="40">
        <f t="shared" si="7"/>
        <v>0</v>
      </c>
      <c r="V47" s="54" t="str">
        <f t="shared" si="8"/>
        <v/>
      </c>
    </row>
    <row r="48" spans="1:22">
      <c r="A48" s="83"/>
      <c r="B48" s="82"/>
      <c r="C48" s="82"/>
      <c r="D48" s="84"/>
      <c r="E48" s="85"/>
      <c r="F48" s="86"/>
      <c r="G48" s="86"/>
      <c r="H48" s="86"/>
      <c r="I48" s="86"/>
      <c r="J48" s="87"/>
      <c r="K48" s="113">
        <f t="shared" si="9"/>
        <v>0</v>
      </c>
      <c r="L48" s="114">
        <f t="shared" si="10"/>
        <v>0</v>
      </c>
      <c r="M48" s="88"/>
      <c r="N48" s="114">
        <f t="shared" si="11"/>
        <v>0</v>
      </c>
      <c r="O48" s="114">
        <f t="shared" si="12"/>
        <v>0</v>
      </c>
      <c r="P48" s="94"/>
      <c r="Q48" s="95"/>
      <c r="R48" s="95"/>
      <c r="S48" s="45">
        <f t="shared" si="5"/>
        <v>0</v>
      </c>
      <c r="T48" s="46">
        <f t="shared" si="6"/>
        <v>0</v>
      </c>
      <c r="U48" s="40">
        <f t="shared" si="7"/>
        <v>0</v>
      </c>
      <c r="V48" s="54" t="str">
        <f t="shared" si="8"/>
        <v/>
      </c>
    </row>
    <row r="49" spans="1:22">
      <c r="A49" s="83"/>
      <c r="B49" s="82"/>
      <c r="C49" s="82"/>
      <c r="D49" s="84"/>
      <c r="E49" s="85"/>
      <c r="F49" s="86"/>
      <c r="G49" s="86"/>
      <c r="H49" s="86"/>
      <c r="I49" s="86"/>
      <c r="J49" s="87"/>
      <c r="K49" s="113">
        <f t="shared" si="9"/>
        <v>0</v>
      </c>
      <c r="L49" s="114">
        <f t="shared" si="10"/>
        <v>0</v>
      </c>
      <c r="M49" s="88"/>
      <c r="N49" s="114">
        <f t="shared" si="11"/>
        <v>0</v>
      </c>
      <c r="O49" s="114">
        <f t="shared" si="12"/>
        <v>0</v>
      </c>
      <c r="P49" s="94"/>
      <c r="Q49" s="95"/>
      <c r="R49" s="95"/>
      <c r="S49" s="45">
        <f t="shared" si="5"/>
        <v>0</v>
      </c>
      <c r="T49" s="46">
        <f t="shared" si="6"/>
        <v>0</v>
      </c>
      <c r="U49" s="40">
        <f t="shared" si="7"/>
        <v>0</v>
      </c>
      <c r="V49" s="54" t="str">
        <f t="shared" si="8"/>
        <v/>
      </c>
    </row>
    <row r="50" spans="1:22">
      <c r="A50" s="83"/>
      <c r="B50" s="82"/>
      <c r="C50" s="82"/>
      <c r="D50" s="84"/>
      <c r="E50" s="85"/>
      <c r="F50" s="86"/>
      <c r="G50" s="86"/>
      <c r="H50" s="86"/>
      <c r="I50" s="86"/>
      <c r="J50" s="87"/>
      <c r="K50" s="113">
        <f t="shared" si="9"/>
        <v>0</v>
      </c>
      <c r="L50" s="114">
        <f t="shared" si="10"/>
        <v>0</v>
      </c>
      <c r="M50" s="88"/>
      <c r="N50" s="114">
        <f t="shared" si="11"/>
        <v>0</v>
      </c>
      <c r="O50" s="114">
        <f t="shared" si="12"/>
        <v>0</v>
      </c>
      <c r="P50" s="94"/>
      <c r="Q50" s="95"/>
      <c r="R50" s="95"/>
      <c r="S50" s="45">
        <f t="shared" si="5"/>
        <v>0</v>
      </c>
      <c r="T50" s="46">
        <f t="shared" si="6"/>
        <v>0</v>
      </c>
      <c r="U50" s="40">
        <f t="shared" si="7"/>
        <v>0</v>
      </c>
      <c r="V50" s="54" t="str">
        <f t="shared" si="8"/>
        <v/>
      </c>
    </row>
    <row r="51" spans="1:22">
      <c r="A51" s="83"/>
      <c r="B51" s="82"/>
      <c r="C51" s="82"/>
      <c r="D51" s="84"/>
      <c r="E51" s="85"/>
      <c r="F51" s="86"/>
      <c r="G51" s="86"/>
      <c r="H51" s="86"/>
      <c r="I51" s="86"/>
      <c r="J51" s="87"/>
      <c r="K51" s="113">
        <f t="shared" si="9"/>
        <v>0</v>
      </c>
      <c r="L51" s="114">
        <f t="shared" si="10"/>
        <v>0</v>
      </c>
      <c r="M51" s="88"/>
      <c r="N51" s="114">
        <f t="shared" si="11"/>
        <v>0</v>
      </c>
      <c r="O51" s="114">
        <f t="shared" si="12"/>
        <v>0</v>
      </c>
      <c r="P51" s="94"/>
      <c r="Q51" s="95"/>
      <c r="R51" s="95"/>
      <c r="S51" s="45">
        <f t="shared" si="5"/>
        <v>0</v>
      </c>
      <c r="T51" s="46">
        <f t="shared" si="6"/>
        <v>0</v>
      </c>
      <c r="U51" s="40">
        <f t="shared" si="7"/>
        <v>0</v>
      </c>
      <c r="V51" s="54" t="str">
        <f t="shared" si="8"/>
        <v/>
      </c>
    </row>
    <row r="52" spans="1:22">
      <c r="A52" s="83"/>
      <c r="B52" s="82"/>
      <c r="C52" s="82"/>
      <c r="D52" s="84"/>
      <c r="E52" s="85"/>
      <c r="F52" s="86"/>
      <c r="G52" s="86"/>
      <c r="H52" s="86"/>
      <c r="I52" s="86"/>
      <c r="J52" s="87"/>
      <c r="K52" s="113">
        <f t="shared" si="9"/>
        <v>0</v>
      </c>
      <c r="L52" s="114">
        <f t="shared" si="10"/>
        <v>0</v>
      </c>
      <c r="M52" s="88"/>
      <c r="N52" s="114">
        <f t="shared" si="11"/>
        <v>0</v>
      </c>
      <c r="O52" s="114">
        <f t="shared" si="12"/>
        <v>0</v>
      </c>
      <c r="P52" s="94"/>
      <c r="Q52" s="95"/>
      <c r="R52" s="95"/>
      <c r="S52" s="45">
        <f t="shared" si="5"/>
        <v>0</v>
      </c>
      <c r="T52" s="46">
        <f t="shared" si="6"/>
        <v>0</v>
      </c>
      <c r="U52" s="40">
        <f t="shared" si="7"/>
        <v>0</v>
      </c>
      <c r="V52" s="54" t="str">
        <f t="shared" si="8"/>
        <v/>
      </c>
    </row>
    <row r="53" spans="1:22">
      <c r="A53" s="83"/>
      <c r="B53" s="82"/>
      <c r="C53" s="82"/>
      <c r="D53" s="84"/>
      <c r="E53" s="85"/>
      <c r="F53" s="86"/>
      <c r="G53" s="86"/>
      <c r="H53" s="86"/>
      <c r="I53" s="86"/>
      <c r="J53" s="87"/>
      <c r="K53" s="113">
        <f t="shared" si="9"/>
        <v>0</v>
      </c>
      <c r="L53" s="114">
        <f t="shared" si="10"/>
        <v>0</v>
      </c>
      <c r="M53" s="88"/>
      <c r="N53" s="114">
        <f t="shared" si="11"/>
        <v>0</v>
      </c>
      <c r="O53" s="114">
        <f t="shared" si="12"/>
        <v>0</v>
      </c>
      <c r="P53" s="94"/>
      <c r="Q53" s="95"/>
      <c r="R53" s="95"/>
      <c r="S53" s="45">
        <f t="shared" si="5"/>
        <v>0</v>
      </c>
      <c r="T53" s="46">
        <f t="shared" si="6"/>
        <v>0</v>
      </c>
      <c r="U53" s="40">
        <f t="shared" si="7"/>
        <v>0</v>
      </c>
      <c r="V53" s="54" t="str">
        <f t="shared" si="8"/>
        <v/>
      </c>
    </row>
    <row r="54" spans="1:22">
      <c r="A54" s="83"/>
      <c r="B54" s="82"/>
      <c r="C54" s="82"/>
      <c r="D54" s="84"/>
      <c r="E54" s="85"/>
      <c r="F54" s="86"/>
      <c r="G54" s="86"/>
      <c r="H54" s="86"/>
      <c r="I54" s="86"/>
      <c r="J54" s="87"/>
      <c r="K54" s="113">
        <f t="shared" si="9"/>
        <v>0</v>
      </c>
      <c r="L54" s="114">
        <f t="shared" si="10"/>
        <v>0</v>
      </c>
      <c r="M54" s="88"/>
      <c r="N54" s="114">
        <f t="shared" si="11"/>
        <v>0</v>
      </c>
      <c r="O54" s="114">
        <f t="shared" si="12"/>
        <v>0</v>
      </c>
      <c r="P54" s="94"/>
      <c r="Q54" s="95"/>
      <c r="R54" s="95"/>
      <c r="S54" s="45">
        <f t="shared" si="5"/>
        <v>0</v>
      </c>
      <c r="T54" s="46">
        <f t="shared" si="6"/>
        <v>0</v>
      </c>
      <c r="U54" s="40">
        <f t="shared" si="7"/>
        <v>0</v>
      </c>
      <c r="V54" s="54" t="str">
        <f t="shared" si="8"/>
        <v/>
      </c>
    </row>
    <row r="55" spans="1:22">
      <c r="A55" s="83"/>
      <c r="B55" s="82"/>
      <c r="C55" s="82"/>
      <c r="D55" s="84"/>
      <c r="E55" s="92"/>
      <c r="F55" s="86"/>
      <c r="G55" s="86"/>
      <c r="H55" s="86"/>
      <c r="I55" s="86"/>
      <c r="J55" s="87"/>
      <c r="K55" s="113">
        <f t="shared" si="9"/>
        <v>0</v>
      </c>
      <c r="L55" s="114">
        <f t="shared" si="10"/>
        <v>0</v>
      </c>
      <c r="M55" s="88"/>
      <c r="N55" s="114">
        <f t="shared" si="11"/>
        <v>0</v>
      </c>
      <c r="O55" s="114">
        <f t="shared" si="12"/>
        <v>0</v>
      </c>
      <c r="P55" s="94"/>
      <c r="Q55" s="95"/>
      <c r="R55" s="95"/>
      <c r="S55" s="45">
        <f t="shared" si="5"/>
        <v>0</v>
      </c>
      <c r="T55" s="46">
        <f t="shared" si="6"/>
        <v>0</v>
      </c>
      <c r="U55" s="40">
        <f t="shared" si="7"/>
        <v>0</v>
      </c>
      <c r="V55" s="54" t="str">
        <f t="shared" si="8"/>
        <v/>
      </c>
    </row>
    <row r="56" spans="1:22">
      <c r="A56" s="83"/>
      <c r="B56" s="82"/>
      <c r="C56" s="82"/>
      <c r="D56" s="84"/>
      <c r="E56" s="92"/>
      <c r="F56" s="86"/>
      <c r="G56" s="86"/>
      <c r="H56" s="86"/>
      <c r="I56" s="86"/>
      <c r="J56" s="87"/>
      <c r="K56" s="113">
        <f t="shared" si="9"/>
        <v>0</v>
      </c>
      <c r="L56" s="114">
        <f t="shared" si="10"/>
        <v>0</v>
      </c>
      <c r="M56" s="88"/>
      <c r="N56" s="114">
        <f t="shared" si="11"/>
        <v>0</v>
      </c>
      <c r="O56" s="114">
        <f t="shared" si="12"/>
        <v>0</v>
      </c>
      <c r="P56" s="94"/>
      <c r="Q56" s="95"/>
      <c r="R56" s="95"/>
      <c r="S56" s="45">
        <f t="shared" si="5"/>
        <v>0</v>
      </c>
      <c r="T56" s="46">
        <f t="shared" si="6"/>
        <v>0</v>
      </c>
      <c r="U56" s="40">
        <f t="shared" si="7"/>
        <v>0</v>
      </c>
      <c r="V56" s="54" t="str">
        <f t="shared" si="8"/>
        <v/>
      </c>
    </row>
    <row r="57" spans="1:22">
      <c r="A57" s="83"/>
      <c r="B57" s="82"/>
      <c r="C57" s="82"/>
      <c r="D57" s="84"/>
      <c r="E57" s="92"/>
      <c r="F57" s="86"/>
      <c r="G57" s="86"/>
      <c r="H57" s="86"/>
      <c r="I57" s="86"/>
      <c r="J57" s="87"/>
      <c r="K57" s="113">
        <f t="shared" si="9"/>
        <v>0</v>
      </c>
      <c r="L57" s="114">
        <f t="shared" si="10"/>
        <v>0</v>
      </c>
      <c r="M57" s="88"/>
      <c r="N57" s="114">
        <f t="shared" si="11"/>
        <v>0</v>
      </c>
      <c r="O57" s="114">
        <f t="shared" si="12"/>
        <v>0</v>
      </c>
      <c r="P57" s="94"/>
      <c r="Q57" s="95"/>
      <c r="R57" s="95"/>
      <c r="S57" s="45">
        <f t="shared" si="5"/>
        <v>0</v>
      </c>
      <c r="T57" s="46">
        <f t="shared" si="6"/>
        <v>0</v>
      </c>
      <c r="U57" s="40">
        <f t="shared" si="7"/>
        <v>0</v>
      </c>
      <c r="V57" s="54" t="str">
        <f t="shared" si="8"/>
        <v/>
      </c>
    </row>
    <row r="58" spans="1:22">
      <c r="A58" s="83"/>
      <c r="B58" s="82"/>
      <c r="C58" s="82"/>
      <c r="D58" s="84"/>
      <c r="E58" s="92"/>
      <c r="F58" s="86"/>
      <c r="G58" s="86"/>
      <c r="H58" s="86"/>
      <c r="I58" s="86"/>
      <c r="J58" s="87"/>
      <c r="K58" s="113">
        <f t="shared" si="9"/>
        <v>0</v>
      </c>
      <c r="L58" s="114">
        <f t="shared" si="10"/>
        <v>0</v>
      </c>
      <c r="M58" s="88"/>
      <c r="N58" s="114">
        <f t="shared" si="11"/>
        <v>0</v>
      </c>
      <c r="O58" s="114">
        <f t="shared" si="12"/>
        <v>0</v>
      </c>
      <c r="P58" s="94"/>
      <c r="Q58" s="95"/>
      <c r="R58" s="95"/>
      <c r="S58" s="45">
        <f t="shared" si="5"/>
        <v>0</v>
      </c>
      <c r="T58" s="46">
        <f t="shared" si="6"/>
        <v>0</v>
      </c>
      <c r="U58" s="40">
        <f t="shared" si="7"/>
        <v>0</v>
      </c>
      <c r="V58" s="54" t="str">
        <f t="shared" si="8"/>
        <v/>
      </c>
    </row>
    <row r="59" spans="1:22">
      <c r="A59" s="83"/>
      <c r="B59" s="82"/>
      <c r="C59" s="82"/>
      <c r="D59" s="84"/>
      <c r="E59" s="92"/>
      <c r="F59" s="86"/>
      <c r="G59" s="86"/>
      <c r="H59" s="86"/>
      <c r="I59" s="86"/>
      <c r="J59" s="87"/>
      <c r="K59" s="113">
        <f t="shared" si="9"/>
        <v>0</v>
      </c>
      <c r="L59" s="114">
        <f t="shared" si="10"/>
        <v>0</v>
      </c>
      <c r="M59" s="88"/>
      <c r="N59" s="114">
        <f t="shared" si="11"/>
        <v>0</v>
      </c>
      <c r="O59" s="114">
        <f t="shared" si="12"/>
        <v>0</v>
      </c>
      <c r="P59" s="94"/>
      <c r="Q59" s="95"/>
      <c r="R59" s="95"/>
      <c r="S59" s="45">
        <f t="shared" si="5"/>
        <v>0</v>
      </c>
      <c r="T59" s="46">
        <f t="shared" si="6"/>
        <v>0</v>
      </c>
      <c r="U59" s="40">
        <f t="shared" si="7"/>
        <v>0</v>
      </c>
      <c r="V59" s="54" t="str">
        <f t="shared" si="8"/>
        <v/>
      </c>
    </row>
    <row r="60" spans="1:22">
      <c r="A60" s="83"/>
      <c r="B60" s="82"/>
      <c r="C60" s="82"/>
      <c r="D60" s="84"/>
      <c r="E60" s="92"/>
      <c r="F60" s="86"/>
      <c r="G60" s="86"/>
      <c r="H60" s="86"/>
      <c r="I60" s="86"/>
      <c r="J60" s="87"/>
      <c r="K60" s="113">
        <f t="shared" si="9"/>
        <v>0</v>
      </c>
      <c r="L60" s="114">
        <f t="shared" si="10"/>
        <v>0</v>
      </c>
      <c r="M60" s="88"/>
      <c r="N60" s="114">
        <f t="shared" si="11"/>
        <v>0</v>
      </c>
      <c r="O60" s="114">
        <f t="shared" si="12"/>
        <v>0</v>
      </c>
      <c r="P60" s="94"/>
      <c r="Q60" s="95"/>
      <c r="R60" s="95"/>
      <c r="S60" s="45">
        <f t="shared" si="5"/>
        <v>0</v>
      </c>
      <c r="T60" s="46">
        <f t="shared" si="6"/>
        <v>0</v>
      </c>
      <c r="U60" s="40">
        <f t="shared" si="7"/>
        <v>0</v>
      </c>
      <c r="V60" s="54" t="str">
        <f t="shared" si="8"/>
        <v/>
      </c>
    </row>
    <row r="61" spans="1:22">
      <c r="A61" s="83"/>
      <c r="B61" s="82"/>
      <c r="C61" s="82"/>
      <c r="D61" s="84"/>
      <c r="E61" s="92"/>
      <c r="F61" s="86"/>
      <c r="G61" s="86"/>
      <c r="H61" s="86"/>
      <c r="I61" s="86"/>
      <c r="J61" s="87"/>
      <c r="K61" s="113">
        <f t="shared" si="9"/>
        <v>0</v>
      </c>
      <c r="L61" s="114">
        <f t="shared" si="10"/>
        <v>0</v>
      </c>
      <c r="M61" s="88"/>
      <c r="N61" s="114">
        <f t="shared" si="11"/>
        <v>0</v>
      </c>
      <c r="O61" s="114">
        <f t="shared" si="12"/>
        <v>0</v>
      </c>
      <c r="P61" s="94"/>
      <c r="Q61" s="95"/>
      <c r="R61" s="95"/>
      <c r="S61" s="45">
        <f t="shared" si="5"/>
        <v>0</v>
      </c>
      <c r="T61" s="46">
        <f t="shared" si="6"/>
        <v>0</v>
      </c>
      <c r="U61" s="40">
        <f t="shared" si="7"/>
        <v>0</v>
      </c>
      <c r="V61" s="54" t="str">
        <f t="shared" si="8"/>
        <v/>
      </c>
    </row>
    <row r="62" spans="1:22">
      <c r="A62" s="83"/>
      <c r="B62" s="82"/>
      <c r="C62" s="82"/>
      <c r="D62" s="84"/>
      <c r="E62" s="92"/>
      <c r="F62" s="86"/>
      <c r="G62" s="86"/>
      <c r="H62" s="86"/>
      <c r="I62" s="86"/>
      <c r="J62" s="87"/>
      <c r="K62" s="113">
        <f t="shared" si="9"/>
        <v>0</v>
      </c>
      <c r="L62" s="114">
        <f t="shared" si="10"/>
        <v>0</v>
      </c>
      <c r="M62" s="88"/>
      <c r="N62" s="114">
        <f t="shared" si="11"/>
        <v>0</v>
      </c>
      <c r="O62" s="114">
        <f t="shared" si="12"/>
        <v>0</v>
      </c>
      <c r="P62" s="94"/>
      <c r="Q62" s="95"/>
      <c r="R62" s="95"/>
      <c r="S62" s="45">
        <f t="shared" si="5"/>
        <v>0</v>
      </c>
      <c r="T62" s="46">
        <f t="shared" si="6"/>
        <v>0</v>
      </c>
      <c r="U62" s="40">
        <f t="shared" si="7"/>
        <v>0</v>
      </c>
      <c r="V62" s="54" t="str">
        <f t="shared" si="8"/>
        <v/>
      </c>
    </row>
    <row r="63" spans="1:22">
      <c r="A63" s="83"/>
      <c r="B63" s="82"/>
      <c r="C63" s="82"/>
      <c r="D63" s="84"/>
      <c r="E63" s="92"/>
      <c r="F63" s="86"/>
      <c r="G63" s="86"/>
      <c r="H63" s="86"/>
      <c r="I63" s="86"/>
      <c r="J63" s="87"/>
      <c r="K63" s="113">
        <f t="shared" si="9"/>
        <v>0</v>
      </c>
      <c r="L63" s="114">
        <f t="shared" si="10"/>
        <v>0</v>
      </c>
      <c r="M63" s="88"/>
      <c r="N63" s="147">
        <f t="shared" si="11"/>
        <v>0</v>
      </c>
      <c r="O63" s="114">
        <f t="shared" si="12"/>
        <v>0</v>
      </c>
      <c r="P63" s="94"/>
      <c r="Q63" s="95"/>
      <c r="R63" s="95"/>
      <c r="S63" s="45">
        <f t="shared" si="5"/>
        <v>0</v>
      </c>
      <c r="T63" s="46">
        <f t="shared" si="6"/>
        <v>0</v>
      </c>
      <c r="U63" s="40">
        <f t="shared" si="7"/>
        <v>0</v>
      </c>
      <c r="V63" s="54" t="str">
        <f t="shared" si="8"/>
        <v/>
      </c>
    </row>
    <row r="64" spans="1:22" ht="15" thickBot="1">
      <c r="A64" s="83"/>
      <c r="B64" s="82"/>
      <c r="C64" s="102"/>
      <c r="D64" s="103"/>
      <c r="E64" s="92"/>
      <c r="F64" s="104"/>
      <c r="G64" s="104"/>
      <c r="H64" s="104"/>
      <c r="I64" s="104"/>
      <c r="J64" s="87"/>
      <c r="K64" s="113">
        <f>SUM(F64:I64)</f>
        <v>0</v>
      </c>
      <c r="L64" s="114">
        <f t="shared" si="0"/>
        <v>0</v>
      </c>
      <c r="M64" s="88"/>
      <c r="N64" s="147">
        <f t="shared" si="3"/>
        <v>0</v>
      </c>
      <c r="O64" s="148">
        <f t="shared" si="4"/>
        <v>0</v>
      </c>
      <c r="P64" s="105"/>
      <c r="Q64" s="106"/>
      <c r="R64" s="106"/>
      <c r="S64" s="47">
        <f t="shared" si="5"/>
        <v>0</v>
      </c>
      <c r="T64" s="48">
        <f t="shared" si="6"/>
        <v>0</v>
      </c>
      <c r="U64" s="40">
        <f t="shared" si="7"/>
        <v>0</v>
      </c>
      <c r="V64" s="54" t="str">
        <f t="shared" si="8"/>
        <v/>
      </c>
    </row>
    <row r="65" spans="1:22" ht="15" thickBot="1">
      <c r="A65" s="125" t="s">
        <v>95</v>
      </c>
      <c r="B65" s="232"/>
      <c r="C65" s="233"/>
      <c r="D65" s="233"/>
      <c r="E65" s="234"/>
      <c r="F65" s="127">
        <f t="shared" ref="F65:L65" si="13">SUM(F7:F64)</f>
        <v>0</v>
      </c>
      <c r="G65" s="127">
        <f t="shared" si="13"/>
        <v>0</v>
      </c>
      <c r="H65" s="127">
        <f t="shared" si="13"/>
        <v>0</v>
      </c>
      <c r="I65" s="127">
        <f t="shared" si="13"/>
        <v>0</v>
      </c>
      <c r="J65" s="128">
        <f t="shared" si="13"/>
        <v>0</v>
      </c>
      <c r="K65" s="127">
        <f t="shared" si="13"/>
        <v>0</v>
      </c>
      <c r="L65" s="127">
        <f t="shared" si="13"/>
        <v>0</v>
      </c>
      <c r="M65" s="127"/>
      <c r="N65" s="128">
        <f>SUM(N7:N64)</f>
        <v>0</v>
      </c>
      <c r="O65" s="149">
        <f>SUM(O7:O64)</f>
        <v>0</v>
      </c>
      <c r="P65" s="150">
        <f>SUM(P7:P64)</f>
        <v>0</v>
      </c>
      <c r="Q65" s="151"/>
      <c r="R65" s="127"/>
      <c r="S65" s="49">
        <f>SUM(S7:S64)</f>
        <v>0</v>
      </c>
      <c r="T65" s="50">
        <f>SUM(T7:T64)</f>
        <v>0</v>
      </c>
      <c r="U65" s="50">
        <f>SUM(U7:U64)</f>
        <v>0</v>
      </c>
      <c r="V65" s="50">
        <f>SUM(V7:V64)</f>
        <v>0</v>
      </c>
    </row>
    <row r="66" spans="1:2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</sheetData>
  <sheetProtection algorithmName="SHA-512" hashValue="SWcfdLIYtdmJhxyqoZMfrj2GufetS3vKmEZqUuw50x3JVSbJXQNp6cubW9rtmMEWk/cLurKOrwGxmxgPC9Qm6A==" saltValue="x7WR42C+Lc5Z/P7vAW6LHw==" spinCount="100000" sheet="1" selectLockedCells="1"/>
  <mergeCells count="4">
    <mergeCell ref="B65:E65"/>
    <mergeCell ref="A1:S1"/>
    <mergeCell ref="D3:J3"/>
    <mergeCell ref="A3:C3"/>
  </mergeCells>
  <dataValidations count="2">
    <dataValidation allowBlank="1" showInputMessage="1" showErrorMessage="1" errorTitle="Erreur" error="Code invalide" sqref="D7:D64" xr:uid="{00000000-0002-0000-0100-000000000000}"/>
    <dataValidation allowBlank="1" showInputMessage="1" showErrorMessage="1" errorTitle="Erreur" error="Vous devez entrer l'un des codes suivants:_x000a_NA: Nouvel employé non assuré de moins 320 heures_x000a_B : employé de bureau" sqref="R7:R64" xr:uid="{4FB8FD42-4FC9-45FF-90B5-A9E6B2255E3B}"/>
  </dataValidations>
  <printOptions horizontalCentered="1"/>
  <pageMargins left="0.23622047244094491" right="0.23622047244094491" top="0.19685039370078741" bottom="0.74803149606299213" header="0.31496062992125984" footer="0.31496062992125984"/>
  <pageSetup scale="73" fitToHeight="0" orientation="landscape" horizontalDpi="4294967294" r:id="rId1"/>
  <ignoredErrors>
    <ignoredError sqref="K7:K9 K19 K64" formulaRange="1"/>
    <ignoredError sqref="S8:S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Vous devez entrer l'un des codes suivants:_x000a_N : nouvel employé de moins de 3 mois_x000a_B : employé de bureau" xr:uid="{880C38D5-47D2-4716-9D21-B4EFE92CB419}">
          <x14:formula1>
            <xm:f>Feuil1!$W$42:$W$43</xm:f>
          </x14:formula1>
          <xm:sqref>Q7:Q64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Gilles Provencher;Samuel Harvey</dc:creator>
  <cp:keywords/>
  <dc:description/>
  <cp:lastModifiedBy/>
  <cp:revision/>
  <dcterms:created xsi:type="dcterms:W3CDTF">2011-08-08T12:27:17Z</dcterms:created>
  <dcterms:modified xsi:type="dcterms:W3CDTF">2023-11-10T14:17:44Z</dcterms:modified>
  <cp:category/>
  <cp:contentStatus/>
</cp:coreProperties>
</file>